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3.xml" ContentType="application/vnd.openxmlformats-officedocument.drawing+xml"/>
  <Override PartName="/xl/charts/chart19.xml" ContentType="application/vnd.openxmlformats-officedocument.drawingml.chart+xml"/>
  <Override PartName="/xl/theme/themeOverride1.xml" ContentType="application/vnd.openxmlformats-officedocument.themeOverride+xml"/>
  <Override PartName="/xl/charts/chart20.xml" ContentType="application/vnd.openxmlformats-officedocument.drawingml.chart+xml"/>
  <Override PartName="/xl/theme/themeOverride2.xml" ContentType="application/vnd.openxmlformats-officedocument.themeOverride+xml"/>
  <Override PartName="/xl/charts/chart21.xml" ContentType="application/vnd.openxmlformats-officedocument.drawingml.chart+xml"/>
  <Override PartName="/xl/theme/themeOverride3.xml" ContentType="application/vnd.openxmlformats-officedocument.themeOverride+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drawings/drawing4.xml" ContentType="application/vnd.openxmlformats-officedocument.drawing+xml"/>
  <Override PartName="/xl/charts/chart32.xml" ContentType="application/vnd.openxmlformats-officedocument.drawingml.chart+xml"/>
  <Override PartName="/xl/theme/themeOverride4.xml" ContentType="application/vnd.openxmlformats-officedocument.themeOverride+xml"/>
  <Override PartName="/xl/charts/chart33.xml" ContentType="application/vnd.openxmlformats-officedocument.drawingml.chart+xml"/>
  <Override PartName="/xl/theme/themeOverride5.xml" ContentType="application/vnd.openxmlformats-officedocument.themeOverride+xml"/>
  <Override PartName="/xl/charts/chart34.xml" ContentType="application/vnd.openxmlformats-officedocument.drawingml.chart+xml"/>
  <Override PartName="/xl/theme/themeOverride6.xml" ContentType="application/vnd.openxmlformats-officedocument.themeOverride+xml"/>
  <Override PartName="/xl/charts/chart35.xml" ContentType="application/vnd.openxmlformats-officedocument.drawingml.chart+xml"/>
  <Override PartName="/xl/theme/themeOverride7.xml" ContentType="application/vnd.openxmlformats-officedocument.themeOverride+xml"/>
  <Override PartName="/xl/charts/chart36.xml" ContentType="application/vnd.openxmlformats-officedocument.drawingml.chart+xml"/>
  <Override PartName="/xl/theme/themeOverride8.xml" ContentType="application/vnd.openxmlformats-officedocument.themeOverride+xml"/>
  <Override PartName="/xl/charts/chart37.xml" ContentType="application/vnd.openxmlformats-officedocument.drawingml.chart+xml"/>
  <Override PartName="/xl/theme/themeOverride9.xml" ContentType="application/vnd.openxmlformats-officedocument.themeOverride+xml"/>
  <Override PartName="/xl/charts/chart38.xml" ContentType="application/vnd.openxmlformats-officedocument.drawingml.chart+xml"/>
  <Override PartName="/xl/theme/themeOverride10.xml" ContentType="application/vnd.openxmlformats-officedocument.themeOverride+xml"/>
  <Override PartName="/xl/charts/chart39.xml" ContentType="application/vnd.openxmlformats-officedocument.drawingml.chart+xml"/>
  <Override PartName="/xl/theme/themeOverride11.xml" ContentType="application/vnd.openxmlformats-officedocument.themeOverride+xml"/>
  <Override PartName="/xl/charts/chart40.xml" ContentType="application/vnd.openxmlformats-officedocument.drawingml.chart+xml"/>
  <Override PartName="/xl/theme/themeOverride12.xml" ContentType="application/vnd.openxmlformats-officedocument.themeOverride+xml"/>
  <Override PartName="/xl/charts/chart41.xml" ContentType="application/vnd.openxmlformats-officedocument.drawingml.chart+xml"/>
  <Override PartName="/xl/theme/themeOverride13.xml" ContentType="application/vnd.openxmlformats-officedocument.themeOverride+xml"/>
  <Override PartName="/xl/charts/chart42.xml" ContentType="application/vnd.openxmlformats-officedocument.drawingml.chart+xml"/>
  <Override PartName="/xl/theme/themeOverride14.xml" ContentType="application/vnd.openxmlformats-officedocument.themeOverride+xml"/>
  <Override PartName="/xl/charts/chart43.xml" ContentType="application/vnd.openxmlformats-officedocument.drawingml.chart+xml"/>
  <Override PartName="/xl/theme/themeOverride15.xml" ContentType="application/vnd.openxmlformats-officedocument.themeOverride+xml"/>
  <Override PartName="/xl/drawings/drawing5.xml" ContentType="application/vnd.openxmlformats-officedocument.drawing+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drawings/drawing6.xml" ContentType="application/vnd.openxmlformats-officedocument.drawing+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drawings/drawing7.xml" ContentType="application/vnd.openxmlformats-officedocument.drawing+xml"/>
  <Override PartName="/xl/charts/chart53.xml" ContentType="application/vnd.openxmlformats-officedocument.drawingml.chart+xml"/>
  <Override PartName="/xl/theme/themeOverride16.xml" ContentType="application/vnd.openxmlformats-officedocument.themeOverride+xml"/>
  <Override PartName="/xl/charts/chart54.xml" ContentType="application/vnd.openxmlformats-officedocument.drawingml.chart+xml"/>
  <Override PartName="/xl/theme/themeOverride17.xml" ContentType="application/vnd.openxmlformats-officedocument.themeOverride+xml"/>
  <Override PartName="/xl/charts/chart55.xml" ContentType="application/vnd.openxmlformats-officedocument.drawingml.chart+xml"/>
  <Override PartName="/xl/theme/themeOverride18.xml" ContentType="application/vnd.openxmlformats-officedocument.themeOverride+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drawings/drawing8.xml" ContentType="application/vnd.openxmlformats-officedocument.drawing+xml"/>
  <Override PartName="/xl/charts/chart60.xml" ContentType="application/vnd.openxmlformats-officedocument.drawingml.chart+xml"/>
  <Override PartName="/xl/theme/themeOverride19.xml" ContentType="application/vnd.openxmlformats-officedocument.themeOverride+xml"/>
  <Override PartName="/xl/charts/chart61.xml" ContentType="application/vnd.openxmlformats-officedocument.drawingml.chart+xml"/>
  <Override PartName="/xl/theme/themeOverride20.xml" ContentType="application/vnd.openxmlformats-officedocument.themeOverride+xml"/>
  <Override PartName="/xl/charts/chart62.xml" ContentType="application/vnd.openxmlformats-officedocument.drawingml.chart+xml"/>
  <Override PartName="/xl/theme/themeOverride21.xml" ContentType="application/vnd.openxmlformats-officedocument.themeOverride+xml"/>
  <Override PartName="/xl/charts/chart63.xml" ContentType="application/vnd.openxmlformats-officedocument.drawingml.chart+xml"/>
  <Override PartName="/xl/theme/themeOverride22.xml" ContentType="application/vnd.openxmlformats-officedocument.themeOverride+xml"/>
  <Override PartName="/xl/charts/chart64.xml" ContentType="application/vnd.openxmlformats-officedocument.drawingml.chart+xml"/>
  <Override PartName="/xl/theme/themeOverride23.xml" ContentType="application/vnd.openxmlformats-officedocument.themeOverride+xml"/>
  <Override PartName="/xl/charts/chart65.xml" ContentType="application/vnd.openxmlformats-officedocument.drawingml.chart+xml"/>
  <Override PartName="/xl/theme/themeOverride24.xml" ContentType="application/vnd.openxmlformats-officedocument.themeOverride+xml"/>
  <Override PartName="/xl/charts/chart66.xml" ContentType="application/vnd.openxmlformats-officedocument.drawingml.chart+xml"/>
  <Override PartName="/xl/charts/chart67.xml" ContentType="application/vnd.openxmlformats-officedocument.drawingml.chart+xml"/>
  <Override PartName="/xl/drawings/drawing9.xml" ContentType="application/vnd.openxmlformats-officedocument.drawing+xml"/>
  <Override PartName="/xl/charts/chart68.xml" ContentType="application/vnd.openxmlformats-officedocument.drawingml.chart+xml"/>
  <Override PartName="/xl/theme/themeOverride25.xml" ContentType="application/vnd.openxmlformats-officedocument.themeOverride+xml"/>
  <Override PartName="/xl/charts/chart69.xml" ContentType="application/vnd.openxmlformats-officedocument.drawingml.chart+xml"/>
  <Override PartName="/xl/theme/themeOverride26.xml" ContentType="application/vnd.openxmlformats-officedocument.themeOverride+xml"/>
  <Override PartName="/xl/charts/chart70.xml" ContentType="application/vnd.openxmlformats-officedocument.drawingml.chart+xml"/>
  <Override PartName="/xl/theme/themeOverride27.xml" ContentType="application/vnd.openxmlformats-officedocument.themeOverride+xml"/>
  <Override PartName="/xl/charts/chart71.xml" ContentType="application/vnd.openxmlformats-officedocument.drawingml.chart+xml"/>
  <Override PartName="/xl/theme/themeOverride28.xml" ContentType="application/vnd.openxmlformats-officedocument.themeOverride+xml"/>
  <Override PartName="/xl/charts/chart72.xml" ContentType="application/vnd.openxmlformats-officedocument.drawingml.chart+xml"/>
  <Override PartName="/xl/theme/themeOverride29.xml" ContentType="application/vnd.openxmlformats-officedocument.themeOverride+xml"/>
  <Override PartName="/xl/drawings/drawing10.xml" ContentType="application/vnd.openxmlformats-officedocument.drawing+xml"/>
  <Override PartName="/xl/charts/chart73.xml" ContentType="application/vnd.openxmlformats-officedocument.drawingml.chart+xml"/>
  <Override PartName="/xl/theme/themeOverride30.xml" ContentType="application/vnd.openxmlformats-officedocument.themeOverride+xml"/>
  <Override PartName="/xl/charts/chart74.xml" ContentType="application/vnd.openxmlformats-officedocument.drawingml.chart+xml"/>
  <Override PartName="/xl/theme/themeOverride31.xml" ContentType="application/vnd.openxmlformats-officedocument.themeOverride+xml"/>
  <Override PartName="/xl/charts/chart75.xml" ContentType="application/vnd.openxmlformats-officedocument.drawingml.chart+xml"/>
  <Override PartName="/xl/theme/themeOverride32.xml" ContentType="application/vnd.openxmlformats-officedocument.themeOverride+xml"/>
  <Override PartName="/xl/charts/chart76.xml" ContentType="application/vnd.openxmlformats-officedocument.drawingml.chart+xml"/>
  <Override PartName="/xl/theme/themeOverride33.xml" ContentType="application/vnd.openxmlformats-officedocument.themeOverride+xml"/>
  <Override PartName="/xl/charts/chart77.xml" ContentType="application/vnd.openxmlformats-officedocument.drawingml.chart+xml"/>
  <Override PartName="/xl/theme/themeOverride34.xml" ContentType="application/vnd.openxmlformats-officedocument.themeOverride+xml"/>
  <Override PartName="/xl/charts/chart78.xml" ContentType="application/vnd.openxmlformats-officedocument.drawingml.chart+xml"/>
  <Override PartName="/xl/theme/themeOverride35.xml" ContentType="application/vnd.openxmlformats-officedocument.themeOverride+xml"/>
  <Override PartName="/xl/charts/chart79.xml" ContentType="application/vnd.openxmlformats-officedocument.drawingml.chart+xml"/>
  <Override PartName="/xl/theme/themeOverride36.xml" ContentType="application/vnd.openxmlformats-officedocument.themeOverride+xml"/>
  <Override PartName="/xl/charts/chart80.xml" ContentType="application/vnd.openxmlformats-officedocument.drawingml.chart+xml"/>
  <Override PartName="/xl/theme/themeOverride37.xml" ContentType="application/vnd.openxmlformats-officedocument.themeOverride+xml"/>
  <Override PartName="/xl/drawings/drawing11.xml" ContentType="application/vnd.openxmlformats-officedocument.drawing+xml"/>
  <Override PartName="/xl/charts/chart81.xml" ContentType="application/vnd.openxmlformats-officedocument.drawingml.chart+xml"/>
  <Override PartName="/xl/theme/themeOverride38.xml" ContentType="application/vnd.openxmlformats-officedocument.themeOverride+xml"/>
  <Override PartName="/xl/charts/chart82.xml" ContentType="application/vnd.openxmlformats-officedocument.drawingml.chart+xml"/>
  <Override PartName="/xl/charts/chart8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570" windowWidth="28200" windowHeight="12825" tabRatio="841"/>
  </bookViews>
  <sheets>
    <sheet name="Innehåll" sheetId="1" r:id="rId1"/>
    <sheet name="Bakgrund" sheetId="28" r:id="rId2"/>
    <sheet name="Svenska bolånetagare" sheetId="29" r:id="rId3"/>
    <sheet name="Hushållens amorteringar" sheetId="49" r:id="rId4"/>
    <sheet name="Hushållens betalningsförmåga" sheetId="41" r:id="rId5"/>
    <sheet name="Bilaga 1" sheetId="42" r:id="rId6"/>
    <sheet name="Belåningsgrad" sheetId="32" r:id="rId7"/>
    <sheet name="Blancolån" sheetId="33" r:id="rId8"/>
    <sheet name="Skuldkvot" sheetId="34" r:id="rId9"/>
    <sheet name="Amortering" sheetId="35" r:id="rId10"/>
    <sheet name="Ränte- och skuldbetalningskvot" sheetId="50" r:id="rId11"/>
    <sheet name="Månadsöverskott" sheetId="51" r:id="rId12"/>
    <sheet name="Inkomstdelier" sheetId="52" r:id="rId13"/>
    <sheet name="Data över befintliga lån" sheetId="39" r:id="rId14"/>
  </sheets>
  <definedNames>
    <definedName name="_AMO_UniqueIdentifier" hidden="1">"'1563ae42-3d0e-4da4-ad94-ed0f025f3564'"</definedName>
    <definedName name="_ftn1" localSheetId="2">'Svenska bolånetagare'!#REF!</definedName>
    <definedName name="_ftnref1" localSheetId="1">Bakgrund!#REF!</definedName>
    <definedName name="_Toc380059916" localSheetId="4">'Hushållens betalningsförmåga'!#REF!</definedName>
    <definedName name="_Toc381721460" localSheetId="2">'Svenska bolånetagare'!$C$149</definedName>
    <definedName name="_Toc381721461" localSheetId="2">'Svenska bolånetagare'!$L$149</definedName>
    <definedName name="_Toc381721464" localSheetId="4">'Hushållens betalningsförmåga'!$B$2</definedName>
  </definedNames>
  <calcPr calcId="145621"/>
</workbook>
</file>

<file path=xl/calcChain.xml><?xml version="1.0" encoding="utf-8"?>
<calcChain xmlns="http://schemas.openxmlformats.org/spreadsheetml/2006/main">
  <c r="AM175" i="32" l="1"/>
  <c r="AM176" i="32"/>
  <c r="AM177" i="32"/>
  <c r="AM174" i="32"/>
  <c r="AM167" i="32"/>
  <c r="AM168" i="32"/>
  <c r="AM169" i="32"/>
  <c r="AM166" i="32"/>
  <c r="AM159" i="32"/>
  <c r="AM160" i="32"/>
  <c r="AM161" i="32"/>
  <c r="AM158" i="32"/>
  <c r="AM151" i="32"/>
  <c r="AM152" i="32"/>
  <c r="AM153" i="32"/>
  <c r="AM150" i="32"/>
  <c r="AM143" i="32"/>
  <c r="AM144" i="32"/>
  <c r="AM145" i="32"/>
  <c r="AM142" i="32"/>
  <c r="AM135" i="32"/>
  <c r="AM136" i="32"/>
  <c r="AM137" i="32"/>
  <c r="AM134" i="32"/>
  <c r="AM126" i="32"/>
  <c r="AM127" i="32"/>
  <c r="AM128" i="32"/>
  <c r="AM125" i="32"/>
  <c r="T297" i="29" l="1"/>
  <c r="S297" i="29"/>
  <c r="R297" i="29"/>
  <c r="Q297" i="29"/>
  <c r="P297" i="29"/>
  <c r="O297" i="29"/>
  <c r="N297" i="29"/>
</calcChain>
</file>

<file path=xl/sharedStrings.xml><?xml version="1.0" encoding="utf-8"?>
<sst xmlns="http://schemas.openxmlformats.org/spreadsheetml/2006/main" count="1024" uniqueCount="426">
  <si>
    <t>Totalt</t>
  </si>
  <si>
    <t>Ålder</t>
  </si>
  <si>
    <t>0-25</t>
  </si>
  <si>
    <t>Storgöteborg</t>
  </si>
  <si>
    <t>Stormalmö</t>
  </si>
  <si>
    <t>Storstockholm</t>
  </si>
  <si>
    <t>Övriga landet</t>
  </si>
  <si>
    <t>Småhus</t>
  </si>
  <si>
    <t>0-150</t>
  </si>
  <si>
    <t>Skuldkvoter</t>
  </si>
  <si>
    <t>Källa: Bankernas beräkningar</t>
  </si>
  <si>
    <t>51-65 år</t>
  </si>
  <si>
    <t>Procent</t>
  </si>
  <si>
    <t>301-450</t>
  </si>
  <si>
    <t>451-600</t>
  </si>
  <si>
    <t>601-750</t>
  </si>
  <si>
    <t>751-900</t>
  </si>
  <si>
    <t xml:space="preserve">Variablerna är fördefinierade av FI och bankerna har själva summerat de underliggande uppgifterna och rapporterat det beräknade resultatet på aggregerad nivå. </t>
  </si>
  <si>
    <t>Samtliga diagram i denna flik avser nya lån (stickprovet).</t>
  </si>
  <si>
    <t>Andel hushåll, procent</t>
  </si>
  <si>
    <t>Region</t>
  </si>
  <si>
    <t>Skuldkvot</t>
  </si>
  <si>
    <t>DIAGRAMBILAGA</t>
  </si>
  <si>
    <t>Innehåll</t>
  </si>
  <si>
    <t>Räntekvot</t>
  </si>
  <si>
    <t>Amortering</t>
  </si>
  <si>
    <t>Belåningsgrader</t>
  </si>
  <si>
    <t>Källa: FI:s stickprov</t>
  </si>
  <si>
    <t>Blancolån</t>
  </si>
  <si>
    <t>Stresstester </t>
  </si>
  <si>
    <t>Konsumentverket</t>
  </si>
  <si>
    <t>1 vuxen</t>
  </si>
  <si>
    <t>2 vuxna</t>
  </si>
  <si>
    <t>per barn</t>
  </si>
  <si>
    <t>Bostadsrätt (inkl avgift)</t>
  </si>
  <si>
    <t>Bakgrund</t>
  </si>
  <si>
    <t>Svenska bolånetagare</t>
  </si>
  <si>
    <t>Andel av volym nya lån (%)</t>
  </si>
  <si>
    <t>Genomsnittligt marknadsvärde på bostaden (kr)</t>
  </si>
  <si>
    <t>150-300</t>
  </si>
  <si>
    <t>Andel hushåll med blancolån i olika regioner</t>
  </si>
  <si>
    <t>Genomsnittlig disponibel inkomst (kr/mån)</t>
  </si>
  <si>
    <t>Andel av antal hushåll (%)</t>
  </si>
  <si>
    <t>Fritidshus</t>
  </si>
  <si>
    <t>Bilaga 1.</t>
  </si>
  <si>
    <t>Övriga stora städer</t>
  </si>
  <si>
    <t>Schablonkostnader i FI:s månadskalkyl</t>
  </si>
  <si>
    <t>Stickprov</t>
  </si>
  <si>
    <t>Belåningsgrad för olika säkerhetsobjekt</t>
  </si>
  <si>
    <t>Belåningsgrad för olika familjetyper</t>
  </si>
  <si>
    <t>Fördelning belåningsgrader över 85 procent</t>
  </si>
  <si>
    <t>Samtliga diagram i denna flik avser befintliga lån i bolånestocken</t>
  </si>
  <si>
    <t>Belåningsgrad</t>
  </si>
  <si>
    <t>25-50</t>
  </si>
  <si>
    <t>50-75</t>
  </si>
  <si>
    <t>75-85</t>
  </si>
  <si>
    <t>Fördelning belåningsgrader</t>
  </si>
  <si>
    <t xml:space="preserve">Anm. Belåningsgraden avser ett volymviktat genomsnitt, det vill säga att den är framräknad med hänsyn </t>
  </si>
  <si>
    <t>tagen till lånens storlek så att stora lån får större påverkan på genomsnittet.</t>
  </si>
  <si>
    <t>Inkomstdecil</t>
  </si>
  <si>
    <t>Genomsnittliga skuldkvoter, procent</t>
  </si>
  <si>
    <t>Skuldkvot, procent</t>
  </si>
  <si>
    <t>300-450</t>
  </si>
  <si>
    <t>450-600</t>
  </si>
  <si>
    <t>600-750</t>
  </si>
  <si>
    <t>750-900</t>
  </si>
  <si>
    <t>Genomsnittlig skuldkvot, procent</t>
  </si>
  <si>
    <t>Säkerhetstyp</t>
  </si>
  <si>
    <t>Bostadsrätt</t>
  </si>
  <si>
    <t>Familjetyp</t>
  </si>
  <si>
    <t>Ensamstående utan barn</t>
  </si>
  <si>
    <t>Sambo utan barn</t>
  </si>
  <si>
    <t>Ensamstående med barn</t>
  </si>
  <si>
    <t>Sambo med barn</t>
  </si>
  <si>
    <t>Belåningsgrad, procent</t>
  </si>
  <si>
    <t>50-70</t>
  </si>
  <si>
    <t>70-85</t>
  </si>
  <si>
    <t>över 85</t>
  </si>
  <si>
    <t>0-5</t>
  </si>
  <si>
    <t>Månadsöverskott, tusen kronor</t>
  </si>
  <si>
    <t>5-10</t>
  </si>
  <si>
    <t>10-15</t>
  </si>
  <si>
    <t>15-20</t>
  </si>
  <si>
    <t>20-25</t>
  </si>
  <si>
    <t>25-30</t>
  </si>
  <si>
    <t>Utan amortering</t>
  </si>
  <si>
    <t>Med amortering</t>
  </si>
  <si>
    <t>Räntepåslag, procentenheter</t>
  </si>
  <si>
    <t>Andel hushåll i olika överskottsintervall</t>
  </si>
  <si>
    <t>Arbetslöshet, procent</t>
  </si>
  <si>
    <t>Prisfall</t>
  </si>
  <si>
    <t>Aritmetiskt medel</t>
  </si>
  <si>
    <t>Genomsnittliga belåningsgrader, procent</t>
  </si>
  <si>
    <t>51-65</t>
  </si>
  <si>
    <t>Över 65</t>
  </si>
  <si>
    <t>Andel hushåll med blancolån, procent</t>
  </si>
  <si>
    <t>Andel hushåll som amorterar, procent</t>
  </si>
  <si>
    <t xml:space="preserve">Källa: FI:s stickprov </t>
  </si>
  <si>
    <t>Anm. Visar antalet hushåll i olika belåningsgradsintervall som andel av totala antalet hushåll.</t>
  </si>
  <si>
    <t>Anm. Amortering enligt låneavtal.</t>
  </si>
  <si>
    <t>Utan a-kassa</t>
  </si>
  <si>
    <t>Med a-kassa</t>
  </si>
  <si>
    <t>Ökad arbetslöshet, procent</t>
  </si>
  <si>
    <t>Andel med underskott, procent (höger axel)</t>
  </si>
  <si>
    <t>Anm. Utan amortering.</t>
  </si>
  <si>
    <t>Faktisk amortering</t>
  </si>
  <si>
    <t>Skuldbetalningskvot</t>
  </si>
  <si>
    <t>Skuldbetalningskvot avser nuvarande amorteringsplaner.</t>
  </si>
  <si>
    <t xml:space="preserve">Amn. Visar räntebetalningar samt summan av räntebetalningar och amorteringar som andel av hushållens disponibla inkomst. </t>
  </si>
  <si>
    <t>Skuldbetalningskvot avser amortering enligt låneavtal.</t>
  </si>
  <si>
    <t>Anm. Faktisk amortering avser amortering enligt låneavtal.</t>
  </si>
  <si>
    <t>Andel hushåll med underskott och belåningsgrad över 100%, procent</t>
  </si>
  <si>
    <t>Hushållens betalningsförmåga</t>
  </si>
  <si>
    <t>Genomsnittlig belåningsgrad, procent</t>
  </si>
  <si>
    <t xml:space="preserve">Region </t>
  </si>
  <si>
    <t>85-90</t>
  </si>
  <si>
    <t>90-95</t>
  </si>
  <si>
    <t>95-100</t>
  </si>
  <si>
    <t xml:space="preserve">Anm. Visar antalet hushåll i olika belåningsgradsintervall (över 85,5%) som andel av totala antalet hushåll i stickprovet av nya lån.
</t>
  </si>
  <si>
    <t>Andel hushåll med blancolån i olika inkomstdeciler</t>
  </si>
  <si>
    <t>Genomsnittlig skuldkvoter, procent</t>
  </si>
  <si>
    <t>Andel som amorterar</t>
  </si>
  <si>
    <t>Andel av inkomst</t>
  </si>
  <si>
    <t>Andel av skuld</t>
  </si>
  <si>
    <t>Andel av inkomst (höger axel)</t>
  </si>
  <si>
    <t>Andel av skuld (höger axel)</t>
  </si>
  <si>
    <t>Månadsöverskott som andel av disponibel inkomst i olika belåningsgradsintervall</t>
  </si>
  <si>
    <t>Anm. Faktiska betalningar (avser ränta och amortering enligt avtal vid låntetillfället).</t>
  </si>
  <si>
    <t>Andel av disponibel inkomst, procent</t>
  </si>
  <si>
    <t xml:space="preserve">Anm. 7 % ränta, utan amorteringar. </t>
  </si>
  <si>
    <t>Månadsöverskott som andel av disponibel inkomst i olika skuldkvotsintervall</t>
  </si>
  <si>
    <t>Månadsöverskott som andel av disponibel inkomst i olika inkomstgrupper</t>
  </si>
  <si>
    <t>Månadsöverskott som andel av disponibel inkomst i olika regioner</t>
  </si>
  <si>
    <t>Anm. Avser volymviktad belåningsgrad</t>
  </si>
  <si>
    <t>Volymviktad belåningsgrad, procent</t>
  </si>
  <si>
    <t>År</t>
  </si>
  <si>
    <t>Andel av bolånestocken, procent</t>
  </si>
  <si>
    <t>Aggregerad amortering som andel av skuld i olika belåningsgradsintervall</t>
  </si>
  <si>
    <t>Ränte- och skuldbetalningskvot</t>
  </si>
  <si>
    <t>Månadsöverskott</t>
  </si>
  <si>
    <t>31-50</t>
  </si>
  <si>
    <t>18-30</t>
  </si>
  <si>
    <t>Amortering som andel av lån, procent</t>
  </si>
  <si>
    <t>18-30 år</t>
  </si>
  <si>
    <t>31-50 år</t>
  </si>
  <si>
    <t>Ökad arbetslöshet 10 procent</t>
  </si>
  <si>
    <t>Upp till 30</t>
  </si>
  <si>
    <t>Skuldkvot i olika belåningsgradsgrupper</t>
  </si>
  <si>
    <t>Den svenska bolånemarknaden</t>
  </si>
  <si>
    <t>Genomsnittlig skuld (kr)</t>
  </si>
  <si>
    <t>Under 0</t>
  </si>
  <si>
    <t>Över 30</t>
  </si>
  <si>
    <t>Över 85</t>
  </si>
  <si>
    <t>Över 900</t>
  </si>
  <si>
    <t>Anm. Andel hushåll inom varje åldersintervall som har tagit ett blancolån.</t>
  </si>
  <si>
    <t>Över 100</t>
  </si>
  <si>
    <t xml:space="preserve">Över 85 </t>
  </si>
  <si>
    <t>Över 65 år</t>
  </si>
  <si>
    <t>Amortering som andel av inkomst för olika belåningsgrader</t>
  </si>
  <si>
    <t>Andel hushåll med underskott, procent</t>
  </si>
  <si>
    <t>Marknadsvärde</t>
  </si>
  <si>
    <t>Grupp 1</t>
  </si>
  <si>
    <t>Grupp 2</t>
  </si>
  <si>
    <t>Stockholm</t>
  </si>
  <si>
    <t>Malmö</t>
  </si>
  <si>
    <t>Övriga storstäder</t>
  </si>
  <si>
    <t>2 vuxna med barn</t>
  </si>
  <si>
    <t>1 vuxen med barn</t>
  </si>
  <si>
    <t>1 vuxen utan barn</t>
  </si>
  <si>
    <t>2 vuxna utan barn</t>
  </si>
  <si>
    <t>Kronor</t>
  </si>
  <si>
    <t>Genomsnittlig amortering, kronor</t>
  </si>
  <si>
    <t>Amortering som andel av inkomst</t>
  </si>
  <si>
    <t>85-100</t>
  </si>
  <si>
    <t>Genomsnittliga månadsöverskott som andel av disponibel inkomst</t>
  </si>
  <si>
    <t>Genomsnittlig ränte- och skuldbetalningskvot</t>
  </si>
  <si>
    <t>Amortering som andel av inkomst, procent</t>
  </si>
  <si>
    <t>Genomsnittlig belåningsgrad bolånestock 2010-2016</t>
  </si>
  <si>
    <t>Volymviktade belåningsgrader strikt nya lån, procent</t>
  </si>
  <si>
    <t>Anm. Andel av hushållen i respektive intervall som har blancolån.</t>
  </si>
  <si>
    <t>Göteborg</t>
  </si>
  <si>
    <t>Anm. Avser aritmetiskt medelvärde</t>
  </si>
  <si>
    <t>Källa: FI:s aggregerade data</t>
  </si>
  <si>
    <t>Över 600</t>
  </si>
  <si>
    <t>Över 450</t>
  </si>
  <si>
    <t>Diagram 15. Skuldkvot för olika regioner, bruttoinkomst, nya lån</t>
  </si>
  <si>
    <t>0-300</t>
  </si>
  <si>
    <t>över 600</t>
  </si>
  <si>
    <t>över 450</t>
  </si>
  <si>
    <t>Tabell 1. Geografisk fördelning av låntagare i stickprovet.[1]</t>
  </si>
  <si>
    <t>3 213 270</t>
  </si>
  <si>
    <t>2 633 722</t>
  </si>
  <si>
    <t>2 222 552</t>
  </si>
  <si>
    <t>2 251 810</t>
  </si>
  <si>
    <t xml:space="preserve">   Hushåll med en låntagare</t>
  </si>
  <si>
    <t>2 219 560</t>
  </si>
  <si>
    <t>1 840 772</t>
  </si>
  <si>
    <t>1 516 033</t>
  </si>
  <si>
    <t>1 383 772</t>
  </si>
  <si>
    <t>1 567 696</t>
  </si>
  <si>
    <t xml:space="preserve">   Hushåll med flera låntagare</t>
  </si>
  <si>
    <t>3 780 054</t>
  </si>
  <si>
    <t>2 981 364</t>
  </si>
  <si>
    <t>2 630 677</t>
  </si>
  <si>
    <t>2 326 547</t>
  </si>
  <si>
    <t>1 779 814</t>
  </si>
  <si>
    <t>2 608 983</t>
  </si>
  <si>
    <t>5 084 111</t>
  </si>
  <si>
    <t>4 062 296</t>
  </si>
  <si>
    <t>3 165 063</t>
  </si>
  <si>
    <t>2 735 925</t>
  </si>
  <si>
    <t>1 981 327</t>
  </si>
  <si>
    <t>3 276 601</t>
  </si>
  <si>
    <t>3 926 358</t>
  </si>
  <si>
    <t>2 268 246</t>
  </si>
  <si>
    <t>2 026 283</t>
  </si>
  <si>
    <t>1 481 356</t>
  </si>
  <si>
    <t>2 508 127</t>
  </si>
  <si>
    <t>5 744 460</t>
  </si>
  <si>
    <t>4 452 583</t>
  </si>
  <si>
    <t>3 683 116</t>
  </si>
  <si>
    <t>3 088 431</t>
  </si>
  <si>
    <t>2 240 037</t>
  </si>
  <si>
    <t>3 677 818</t>
  </si>
  <si>
    <t>Tabell 2. Åldersfördelning av låntagare i stickprovet.</t>
  </si>
  <si>
    <t>1 866 834</t>
  </si>
  <si>
    <t>2 585 325</t>
  </si>
  <si>
    <t>2 225 136</t>
  </si>
  <si>
    <t>1 406 360</t>
  </si>
  <si>
    <t xml:space="preserve">1 313 073 </t>
  </si>
  <si>
    <t>1 758 280</t>
  </si>
  <si>
    <t>1 662 357</t>
  </si>
  <si>
    <t>1 158 794</t>
  </si>
  <si>
    <t>2 236 674</t>
  </si>
  <si>
    <t xml:space="preserve">2 912 114 </t>
  </si>
  <si>
    <t>2 571 069</t>
  </si>
  <si>
    <t>1 628 525</t>
  </si>
  <si>
    <t xml:space="preserve">2 608 983 </t>
  </si>
  <si>
    <t>2 250 226</t>
  </si>
  <si>
    <t>3 622 664</t>
  </si>
  <si>
    <t>3 450 689</t>
  </si>
  <si>
    <t>1 789 498 </t>
  </si>
  <si>
    <t>2 820 181</t>
  </si>
  <si>
    <t>2 937 559</t>
  </si>
  <si>
    <t xml:space="preserve">2 496 128 </t>
  </si>
  <si>
    <t>3 984 744</t>
  </si>
  <si>
    <t>3 815 817</t>
  </si>
  <si>
    <t>3 475 091</t>
  </si>
  <si>
    <t>Genomsnittlig disponibel inkomst hushållet (kr/mån)</t>
  </si>
  <si>
    <t xml:space="preserve">   Från föregående år (%)</t>
  </si>
  <si>
    <t xml:space="preserve">   Från 2012 (%)</t>
  </si>
  <si>
    <t>1 659 422</t>
  </si>
  <si>
    <t>1 703 157</t>
  </si>
  <si>
    <t>1 893 998</t>
  </si>
  <si>
    <t>2 071 351</t>
  </si>
  <si>
    <t>2 122 680</t>
  </si>
  <si>
    <t>2 251 810</t>
  </si>
  <si>
    <t>2 221 049</t>
  </si>
  <si>
    <t>2 519 224</t>
  </si>
  <si>
    <t>2 864 292</t>
  </si>
  <si>
    <t>3 052 181</t>
  </si>
  <si>
    <t>6.6</t>
  </si>
  <si>
    <t>Tabell 3. Låntagarnas genomsnittliga inkomster, skulder och marknadsvärden i tidigare stickprov.</t>
  </si>
  <si>
    <t>Procent av disponibel inkomst</t>
  </si>
  <si>
    <t>Källa: SCB</t>
  </si>
  <si>
    <t>Hushållens skuldkvot (Vänster)</t>
  </si>
  <si>
    <t>Hushållens räntekvot (Höger)</t>
  </si>
  <si>
    <t>Anm. Räntekvot beräknad som glidande medelvärde av fyra kvartal.</t>
  </si>
  <si>
    <t>Kvot</t>
  </si>
  <si>
    <t>Källor: SCB och FI</t>
  </si>
  <si>
    <t>Medel 1976 kv.1 - 2017 kv.4</t>
  </si>
  <si>
    <t>Diagram 3. Samlad marknadsandel för de banker som ingår i bolåneundersökningen</t>
  </si>
  <si>
    <t>Marknadsandel befintliga bolån</t>
  </si>
  <si>
    <t>Marknadsandel nya bolån</t>
  </si>
  <si>
    <t xml:space="preserve">Källa: SCB </t>
  </si>
  <si>
    <t>Diagram 4. Genomsnittlig belåningsgrad, nya lån</t>
  </si>
  <si>
    <t>Diagram 5. Hushåll fördelade efter belåningsgrad, nya lån</t>
  </si>
  <si>
    <t>Skuldkvot nettoinkomst</t>
  </si>
  <si>
    <t>Skuldkvot bruttoinkomst</t>
  </si>
  <si>
    <t>Anm. Avser aritmetiskt medelvärde.</t>
  </si>
  <si>
    <t>Diagram 12. Genomsnittlig skuldkvot, brutto- och nettoinkomst, nya lån</t>
  </si>
  <si>
    <t>Diagram 13. Hushåll fördelade efter skuldkvot, nettoinkomst, nya lån</t>
  </si>
  <si>
    <t>Diagram 13. Hushåll fördelade efter skuldkvot, bruttoinkomst, nya lån</t>
  </si>
  <si>
    <t>Ensamstående hushåll</t>
  </si>
  <si>
    <t>Hushåll med flera låntagare</t>
  </si>
  <si>
    <t>Diagram 14. Skuldkvot för olika inkomstgrupper och hushållstyper, nettoinkomst, nya lån</t>
  </si>
  <si>
    <t xml:space="preserve">Anm. För decilernas gränsvärdense anmärkning till diagram 9.
</t>
  </si>
  <si>
    <t>Diagram 15. Skuldkvot för olika regioner, nettoinkomst, nya lån</t>
  </si>
  <si>
    <t>Diagram 16. Skuldkvot för olika åldrar, nettoinkomst, nya lån</t>
  </si>
  <si>
    <t>Hela Landet</t>
  </si>
  <si>
    <t>Övriga städer</t>
  </si>
  <si>
    <t>Diagram 16. Skuldkvot för olika åldrar, bruttoinkomst, nya lån</t>
  </si>
  <si>
    <t>18 700</t>
  </si>
  <si>
    <t>36 200</t>
  </si>
  <si>
    <t>20 500</t>
  </si>
  <si>
    <t>40 400</t>
  </si>
  <si>
    <t>22 600</t>
  </si>
  <si>
    <t>43 900</t>
  </si>
  <si>
    <t>24 000</t>
  </si>
  <si>
    <t>46 900</t>
  </si>
  <si>
    <t>25 900</t>
  </si>
  <si>
    <t>50 100</t>
  </si>
  <si>
    <t>27 700</t>
  </si>
  <si>
    <t>53 700</t>
  </si>
  <si>
    <t>29 600</t>
  </si>
  <si>
    <t>57 800</t>
  </si>
  <si>
    <t>32 600</t>
  </si>
  <si>
    <t>62 700</t>
  </si>
  <si>
    <t>38 500</t>
  </si>
  <si>
    <t>71 700</t>
  </si>
  <si>
    <t>2 181 200</t>
  </si>
  <si>
    <t>1 431 000</t>
  </si>
  <si>
    <t>Inkomstdeciler</t>
  </si>
  <si>
    <t>Hushållens amorteringar</t>
  </si>
  <si>
    <t>Diagram 18. Andel hushåll som amorterar för olika belåningsgrader, nya lån</t>
  </si>
  <si>
    <t>Diagram 19. Genomsnittlig amortering, nya lån</t>
  </si>
  <si>
    <t>Anm. Avser hushåll som amorterar</t>
  </si>
  <si>
    <t>Diagram 20. Andel hushåll som amorterar för olika skuldkvoter, nettoinkomst, nya lån</t>
  </si>
  <si>
    <t>Diagram 20. Andel hushåll som amorterar för olika skuldkvoter, bruttoinkomst, nya lån</t>
  </si>
  <si>
    <t>Diagram 21. Amortering som andel av lån för olika belåningsgrader, nya lån</t>
  </si>
  <si>
    <t>Diagram 22. Amortering som andel av lån för olika skuldkvoter, nettoinkomst, nya lån</t>
  </si>
  <si>
    <t>Diagram 22. Amortering som andel av lån för olika skuldkvoter, bruttoinkomst, nya lån</t>
  </si>
  <si>
    <t>Diagram 23. Andel hushåll som amorterar för olika åldrar, nya lån</t>
  </si>
  <si>
    <t>Diagram 24. Amortering som andel av inkomst för olika åldrar, nya lån</t>
  </si>
  <si>
    <t>Diagram 25. Andel hushåll som amorterar för olika belåningsgrader, befintliga lån</t>
  </si>
  <si>
    <t>Faktisk ränta</t>
  </si>
  <si>
    <t>3 procent ränta</t>
  </si>
  <si>
    <t>7 procent ränta</t>
  </si>
  <si>
    <t>Andel hushåll med underskott vid 7 procent ränta med och utan amortering</t>
  </si>
  <si>
    <t>Diagram 31. Andel hushåll med underskott vid 7 procent ränta med och utan amortering</t>
  </si>
  <si>
    <t>Diagram 32. Andel bostadsrättsinnehavare med underskott vid räntepåslag om föreningens skulder inkluderas, utan amorteringar</t>
  </si>
  <si>
    <t>Diagram 26. Räntekvot och skuldbetalningskvot, nya lån</t>
  </si>
  <si>
    <t>Diagram 27. Månadsöverskott som andel av disponibel inkomst, nya lån</t>
  </si>
  <si>
    <t>2016 (med a-kassa)</t>
  </si>
  <si>
    <t>Diagram 34. Andel hushåll med underskott vid 10 procents ökad arbetslöshet</t>
  </si>
  <si>
    <t>Utan BRF-skuld</t>
  </si>
  <si>
    <t>Med BRF-skuld</t>
  </si>
  <si>
    <t>Räntepåslag</t>
  </si>
  <si>
    <t>Andel bostadsrättsköpare med underskott vid räntepåslag</t>
  </si>
  <si>
    <t>Bolån</t>
  </si>
  <si>
    <t>Total effekt</t>
  </si>
  <si>
    <t xml:space="preserve">Anm. Diagrammet visar den procentuella förändringen i skuldkvoten för bolån och marknadsvärden för bostäder till följd av amorteringskravet. Effekterna för respektive grupp som påverkas av kravet är sammanvägda och siffrorna i diagrammet är relativt de hushåll som har en belåningsgrad som understiger 50 procent. </t>
  </si>
  <si>
    <t>Familj</t>
  </si>
  <si>
    <t>under 30</t>
  </si>
  <si>
    <t>över 65</t>
  </si>
  <si>
    <t>Analysis Variable : Loan To Value Pct LTV, Skuldkvot</t>
  </si>
  <si>
    <t>N Obs</t>
  </si>
  <si>
    <t>Mean</t>
  </si>
  <si>
    <t>Minimum</t>
  </si>
  <si>
    <t>Maximum</t>
  </si>
  <si>
    <t>N</t>
  </si>
  <si>
    <t>Genomsnittlig belåningsgrad i olika regioner</t>
  </si>
  <si>
    <t>Median</t>
  </si>
  <si>
    <t>Belåningsgrad i olika skuldkvotsgrupper, nettoinkomst</t>
  </si>
  <si>
    <t>N Miss</t>
  </si>
  <si>
    <t>Belåningsgrad i olika skuldkvotsgrupper, bruttoinkomst</t>
  </si>
  <si>
    <t>LTI_Grupp_brutto</t>
  </si>
  <si>
    <t>Andel hushåll med blancolån i olika skuldkvotsintervall, nettoinkomst</t>
  </si>
  <si>
    <t>Skuldkvot för olika säkerhetsobjekt, nettoinkomst</t>
  </si>
  <si>
    <t>Skuldkvot för olika säkerhetsobjekt, bruttoinkomst</t>
  </si>
  <si>
    <t>Diagram och tabeller i rapporten</t>
  </si>
  <si>
    <t xml:space="preserve">[1] I den här rapporten syftar Stockholm på de 26 kommuner som utgör Storstockholm. Göteborg avser de 13 kommuner som utgör Storgöteborg. Malmö avser de 12 kommuner som utgör Stormalmö. Övriga stora städer inkluderar kommunerna Borås, Eskilstuna, Gävle, Halmstad, Helsingborg, Jönköping, Karlstad, Kristianstad, Linköping, Norrköping, Sundsvall, Umeå, Uppsala, Västerås, Växjö och Örebro. I kategorin Övriga landet ingår de kommuner som inte innefattas i redan nämnda kategorier. </t>
  </si>
  <si>
    <t>Övriga diagram och tabeller, efter område</t>
  </si>
  <si>
    <t>Diagram 1. Hushållens aggregerade skuldkvot och räntekvot</t>
  </si>
  <si>
    <t>Diagram 2. Bostadspriser i förhållande till hushållens inkomstutveckling</t>
  </si>
  <si>
    <t>Fastighetsprisindex/hushållens disponibla inkomst</t>
  </si>
  <si>
    <t>Diagram 6. Volymviktad belåningsgrad, nya lån</t>
  </si>
  <si>
    <t xml:space="preserve">Anm: Utvecklingen för Fastighetsprisindex (SCB) i förhållande till utvecklingen för hushållens disponibla inkomst. Streckad linje avser </t>
  </si>
  <si>
    <t>medelvärde för perioden 1976 kv 1-2017 kv.4.</t>
  </si>
  <si>
    <t>Diagram 7. Belåningsgrad för olika åldrar, nya lån</t>
  </si>
  <si>
    <t>Diagram 8. Andel med blancolån för olika åldrar, nya lån</t>
  </si>
  <si>
    <t xml:space="preserve">Diagram 9. Belåningsgrad för olika inkomstgrupper, nya lån </t>
  </si>
  <si>
    <t>Anm. Övre gränsvärden för de olika inkomstdecilerna, nettoinkomst per månad.</t>
  </si>
  <si>
    <t>Diagram 10. Belåningsgrader för olika regioner, nya lån</t>
  </si>
  <si>
    <t xml:space="preserve">Diagram 11. Hushåll fördelade efter belåningsgrad, befintliga bolån </t>
  </si>
  <si>
    <t>Diagram 17. Skuldkvot för köpare av bostadsrätt inklusive bostadsrättsföreningens skuld, nettoinkomst, nya lån</t>
  </si>
  <si>
    <t>Anm. Diagrammet visar den procentuella förändringen i skuldkvoten för bolån och marknadsvärden för bostäder till följd av amorteringskravet. Grupp 1 avser bidraget från hushåll som amorterar 1 procent (belåningsgrad mellan 50 och 70 procent) och grupp 2 hushåll som amorterar 2 procent (belåningsgrad över 70 procent). Sammanvägningen av effekterna för respektive grupp (inklusive kontrollgruppen) har gjorts utifrån uppdaterade skattningar, likt de som presenterats i FI-analys 10: ”Amorteringskravet har minskat hushållens skulder”.</t>
  </si>
  <si>
    <t>Månads-överskott (kr)</t>
  </si>
  <si>
    <t xml:space="preserve">Anm. Beräkningen med ökad arbetslöshet utgår från 2 procents ränta samtliga år. För 2011 finns vissa brister i datakvaliteten. </t>
  </si>
  <si>
    <t xml:space="preserve">Resultaten från 2011 ska därför tolkas med försiktighet.  </t>
  </si>
  <si>
    <t xml:space="preserve">Anm. Vi har antagit att avgiften täcker föreningens ränteutgifter i dag. Vid räntepåslag (x-axel) har vi lagt föreningens ökade räntekostnad </t>
  </si>
  <si>
    <t>på BRF-innehavarna. Beräkningarna utgår från avtalade amorteringar.</t>
  </si>
  <si>
    <t>Andel hushåll med underskott och belåningsgrad över 100%</t>
  </si>
  <si>
    <t>Diagram 28. Fördelning av hushåll i olika intervall för månadsöverskott (tkr) vid en ränta på 7 procent</t>
  </si>
  <si>
    <t>Diagram 29. Månadsöverskott i olika åldersgrupper, utan amorteringar</t>
  </si>
  <si>
    <t>Kronor och procent</t>
  </si>
  <si>
    <t xml:space="preserve">Diagram 30. Andel hushåll med underskott vid olika räntenivåer </t>
  </si>
  <si>
    <t>Diagram 33. Andel hushåll med underskott om arbetslösheten ökar med 1 till 10 procent</t>
  </si>
  <si>
    <t>Diagram 35. Ökad ränta i kombination med bostadspris-fall: Andel hushåll med underskott och över 100 procents belåningsgrad</t>
  </si>
  <si>
    <t xml:space="preserve">Diagram 36. Ökad arbetslöshet i kombination med bo-stadsprisfall: Andel hushåll med underskott och över 100 procents belåningsgrad </t>
  </si>
  <si>
    <t>Levnadskostnader</t>
  </si>
  <si>
    <t>Driftkostnader</t>
  </si>
  <si>
    <t>Skuldkvot för olika familjetyper, nettoinkomst</t>
  </si>
  <si>
    <t>Decil</t>
  </si>
  <si>
    <t>Övre gränsvärden för de olika inkomstdecilerna, nettoinkomst per månad:</t>
  </si>
  <si>
    <t>En låntagare</t>
  </si>
  <si>
    <t>Flera låntagare</t>
  </si>
  <si>
    <t>Ränte- och skuldbetalningskvot i olika belåningsgradsintervall 2017</t>
  </si>
  <si>
    <t>Ränte- och skuldbetalningskvot i olika skuldkvotsintervall 2017</t>
  </si>
  <si>
    <t>Ränte- och skuldbetalningskvot i olika inkomstdeciler 2017</t>
  </si>
  <si>
    <t>Ränte- och skuldbetalningskvot i olika åldersgrupper 2017</t>
  </si>
  <si>
    <t>Ränte- och skuldbetalningskvot i olika regioner, 2017</t>
  </si>
  <si>
    <t>Samtliga diagram i denna flik avser nya lån (stickprovet) 2017</t>
  </si>
  <si>
    <t>Andel som amorterar och amorteringsutgift som andel av inkomst och skuld för olika belåningsgrader, 2017</t>
  </si>
  <si>
    <t>Andel som amorterar och amorteringsutgift som andel av inkomst och skuld för olika skuldkvoter med nettoinkomst, 2017</t>
  </si>
  <si>
    <r>
      <t>Andel som amorterar och amorteringsutgift som andel av inkomst och skuld för olika åldrar,</t>
    </r>
    <r>
      <rPr>
        <b/>
        <sz val="12"/>
        <color rgb="FFFF0000"/>
        <rFont val="Calibri"/>
        <family val="2"/>
        <scheme val="minor"/>
      </rPr>
      <t xml:space="preserve"> </t>
    </r>
    <r>
      <rPr>
        <b/>
        <sz val="12"/>
        <color theme="1"/>
        <rFont val="Calibri"/>
        <family val="2"/>
        <scheme val="minor"/>
      </rPr>
      <t>2017</t>
    </r>
  </si>
  <si>
    <t>Andel som amorterar och amorteringsutgift som andel av inkomst och skuld för olika regioner, 2017</t>
  </si>
  <si>
    <t>Andel som amorterar och amorteringsutgift som andel av inkomst och skuld för olika inkomstdeciler, 2017</t>
  </si>
  <si>
    <t>Anm. För inkomsdecilernas gränsvärden se fliken Inkomstdeciler</t>
  </si>
  <si>
    <t>Amortering som andel av inkomst för olika skuldkvoter, nettoinkomst, nya lån</t>
  </si>
  <si>
    <t>Bilaga 1</t>
  </si>
  <si>
    <t>Data över befintliga lån</t>
  </si>
  <si>
    <t>Exklusive bostadsrättsförenings skuld</t>
  </si>
  <si>
    <t>Inklusive bostadsrättsförenings skuld</t>
  </si>
  <si>
    <t>Diagram R1.1 Andel unga</t>
  </si>
  <si>
    <t>Anm. 2010 gjordes ingen bolåneundersökning</t>
  </si>
  <si>
    <t>Källor: FI och SCB</t>
  </si>
  <si>
    <t>Åldersfördelning</t>
  </si>
  <si>
    <t>Bolåneundersökningarna</t>
  </si>
  <si>
    <t>Befolkningen</t>
  </si>
  <si>
    <t>--</t>
  </si>
  <si>
    <t>Diagram R1.2 Genomsnittlig bolån fördelat på ålder</t>
  </si>
  <si>
    <t>Miljoner kronor</t>
  </si>
  <si>
    <t>Under 30</t>
  </si>
  <si>
    <t>Diagram R2.1. Amorteringskravets påverkan på bolån och bostadspriser</t>
  </si>
  <si>
    <t>Diagram R2.2. Effekter av amorteringskravet på bolån och marknadsvärden på bostäder för olika typer av hushåll</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</si>
</sst>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 _k_r_-;\-* #,##0.00\ _k_r_-;_-* &quot;-&quot;??\ _k_r_-;_-@_-"/>
    <numFmt numFmtId="164" formatCode="0.0"/>
    <numFmt numFmtId="165" formatCode="#,##0_ ;\-#,##0\ "/>
    <numFmt numFmtId="166" formatCode="0.0%"/>
    <numFmt numFmtId="167" formatCode="#,##0.0"/>
    <numFmt numFmtId="168" formatCode="[$-41D]mmm/yy;@"/>
    <numFmt numFmtId="169" formatCode="yyyy;@"/>
    <numFmt numFmtId="170" formatCode="0.000"/>
    <numFmt numFmtId="171" formatCode="[$-41D]mmmm\ yyyy;@"/>
    <numFmt numFmtId="172" formatCode="#,##0\ _k_r"/>
  </numFmts>
  <fonts count="52" x14ac:knownFonts="1">
    <font>
      <sz val="11"/>
      <color theme="1"/>
      <name val="Calibri"/>
      <family val="2"/>
      <scheme val="minor"/>
    </font>
    <font>
      <b/>
      <sz val="11"/>
      <color theme="1"/>
      <name val="Calibri"/>
      <family val="2"/>
      <scheme val="minor"/>
    </font>
    <font>
      <b/>
      <sz val="12"/>
      <color theme="1"/>
      <name val="Calibri"/>
      <family val="2"/>
      <scheme val="minor"/>
    </font>
    <font>
      <sz val="11"/>
      <color theme="1"/>
      <name val="Calibri"/>
      <family val="2"/>
      <scheme val="minor"/>
    </font>
    <font>
      <b/>
      <i/>
      <sz val="11"/>
      <name val="Calibri"/>
      <family val="2"/>
      <scheme val="minor"/>
    </font>
    <font>
      <b/>
      <i/>
      <sz val="11"/>
      <color theme="1"/>
      <name val="Calibri"/>
      <family val="2"/>
      <scheme val="minor"/>
    </font>
    <font>
      <b/>
      <sz val="13"/>
      <name val="Arial"/>
      <family val="2"/>
    </font>
    <font>
      <b/>
      <sz val="24"/>
      <color indexed="21"/>
      <name val="Times New Roman"/>
      <family val="1"/>
    </font>
    <font>
      <b/>
      <sz val="12"/>
      <color indexed="21"/>
      <name val="Arial"/>
      <family val="2"/>
    </font>
    <font>
      <b/>
      <sz val="12"/>
      <name val="Arial"/>
      <family val="2"/>
    </font>
    <font>
      <u/>
      <sz val="10"/>
      <color indexed="12"/>
      <name val="Arial"/>
      <family val="2"/>
    </font>
    <font>
      <i/>
      <sz val="11"/>
      <color theme="1"/>
      <name val="Calibri"/>
      <family val="2"/>
      <scheme val="minor"/>
    </font>
    <font>
      <b/>
      <sz val="10"/>
      <name val="Arial"/>
      <family val="2"/>
    </font>
    <font>
      <sz val="10"/>
      <color theme="1"/>
      <name val="Times New Roman"/>
      <family val="1"/>
    </font>
    <font>
      <sz val="11"/>
      <color rgb="FF007088"/>
      <name val="Arial"/>
      <family val="2"/>
    </font>
    <font>
      <sz val="10"/>
      <name val="Arial"/>
      <family val="2"/>
    </font>
    <font>
      <b/>
      <i/>
      <sz val="11"/>
      <name val="Arial"/>
      <family val="2"/>
    </font>
    <font>
      <b/>
      <sz val="14"/>
      <color theme="1"/>
      <name val="Calibri"/>
      <family val="2"/>
      <scheme val="minor"/>
    </font>
    <font>
      <sz val="14"/>
      <color theme="1"/>
      <name val="Calibri"/>
      <family val="2"/>
      <scheme val="minor"/>
    </font>
    <font>
      <sz val="9"/>
      <color theme="1"/>
      <name val="Times New Roman"/>
      <family val="1"/>
    </font>
    <font>
      <sz val="8"/>
      <color theme="1"/>
      <name val="Times New Roman"/>
      <family val="1"/>
    </font>
    <font>
      <b/>
      <sz val="11"/>
      <color rgb="FF007088"/>
      <name val="Arial"/>
      <family val="2"/>
    </font>
    <font>
      <sz val="8"/>
      <color theme="1"/>
      <name val="Calibri"/>
      <family val="2"/>
      <scheme val="minor"/>
    </font>
    <font>
      <b/>
      <sz val="12"/>
      <color theme="5"/>
      <name val="Arial"/>
      <family val="2"/>
    </font>
    <font>
      <b/>
      <sz val="12"/>
      <color theme="4"/>
      <name val="Arial"/>
      <family val="2"/>
    </font>
    <font>
      <b/>
      <sz val="12"/>
      <color theme="3"/>
      <name val="Arial"/>
      <family val="2"/>
    </font>
    <font>
      <b/>
      <sz val="11"/>
      <color theme="4"/>
      <name val="Arial"/>
      <family val="2"/>
    </font>
    <font>
      <b/>
      <sz val="11"/>
      <color theme="5"/>
      <name val="Arial"/>
      <family val="2"/>
    </font>
    <font>
      <sz val="11"/>
      <color theme="5"/>
      <name val="Calibri"/>
      <family val="2"/>
      <scheme val="minor"/>
    </font>
    <font>
      <sz val="11"/>
      <color rgb="FFFF0000"/>
      <name val="Calibri"/>
      <family val="2"/>
      <scheme val="minor"/>
    </font>
    <font>
      <sz val="11"/>
      <name val="Calibri"/>
      <family val="2"/>
      <scheme val="minor"/>
    </font>
    <font>
      <i/>
      <sz val="12"/>
      <color theme="1"/>
      <name val="Calibri"/>
      <family val="2"/>
      <scheme val="minor"/>
    </font>
    <font>
      <b/>
      <sz val="11"/>
      <name val="Calibri"/>
      <family val="2"/>
      <scheme val="minor"/>
    </font>
    <font>
      <sz val="11"/>
      <color theme="7" tint="0.39997558519241921"/>
      <name val="Calibri"/>
      <family val="2"/>
      <scheme val="minor"/>
    </font>
    <font>
      <b/>
      <sz val="12"/>
      <color theme="6"/>
      <name val="Arial"/>
      <family val="2"/>
    </font>
    <font>
      <b/>
      <sz val="12"/>
      <name val="Calibri"/>
      <family val="2"/>
      <scheme val="minor"/>
    </font>
    <font>
      <b/>
      <sz val="12"/>
      <color rgb="FFFF0000"/>
      <name val="Calibri"/>
      <family val="2"/>
      <scheme val="minor"/>
    </font>
    <font>
      <sz val="10"/>
      <color rgb="FF000000"/>
      <name val="Arial"/>
      <family val="2"/>
    </font>
    <font>
      <sz val="10"/>
      <color theme="1"/>
      <name val="Arial"/>
      <family val="2"/>
    </font>
    <font>
      <b/>
      <sz val="14"/>
      <color rgb="FF000000"/>
      <name val="Calibri"/>
      <family val="2"/>
    </font>
    <font>
      <sz val="14"/>
      <color theme="1"/>
      <name val="Calibri"/>
      <family val="2"/>
    </font>
    <font>
      <sz val="14"/>
      <color theme="1"/>
      <name val="Times New Roman"/>
      <family val="1"/>
    </font>
    <font>
      <b/>
      <sz val="14"/>
      <color rgb="FF000000"/>
      <name val="Times New Roman"/>
      <family val="1"/>
    </font>
    <font>
      <b/>
      <sz val="11"/>
      <color theme="1"/>
      <name val="Times New Roman"/>
      <family val="1"/>
    </font>
    <font>
      <b/>
      <sz val="14"/>
      <color theme="1"/>
      <name val="Times New Roman"/>
      <family val="1"/>
    </font>
    <font>
      <b/>
      <sz val="8"/>
      <color rgb="FF000000"/>
      <name val="Calibri"/>
      <family val="2"/>
    </font>
    <font>
      <sz val="8"/>
      <color rgb="FF000000"/>
      <name val="Calibri"/>
      <family val="2"/>
    </font>
    <font>
      <sz val="8"/>
      <color theme="1"/>
      <name val="Arial"/>
      <family val="2"/>
    </font>
    <font>
      <b/>
      <sz val="11"/>
      <color rgb="FF000000"/>
      <name val="Calibri"/>
      <family val="2"/>
    </font>
    <font>
      <sz val="11"/>
      <color rgb="FF000000"/>
      <name val="Calibri"/>
      <family val="2"/>
    </font>
    <font>
      <b/>
      <sz val="10"/>
      <color rgb="FF112277"/>
      <name val="Arial"/>
      <family val="2"/>
    </font>
    <font>
      <sz val="11"/>
      <color rgb="FF000000"/>
      <name val="Arial"/>
      <family val="2"/>
    </font>
  </fonts>
  <fills count="9">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bgColor theme="4" tint="0.79998168889431442"/>
      </patternFill>
    </fill>
    <fill>
      <patternFill patternType="solid">
        <fgColor theme="0"/>
        <bgColor rgb="FF000000"/>
      </patternFill>
    </fill>
    <fill>
      <patternFill patternType="solid">
        <fgColor theme="0"/>
        <bgColor theme="4"/>
      </patternFill>
    </fill>
    <fill>
      <patternFill patternType="solid">
        <fgColor rgb="FFFFFFFF"/>
        <bgColor indexed="64"/>
      </patternFill>
    </fill>
    <fill>
      <patternFill patternType="solid">
        <fgColor rgb="FFEDF2F9"/>
        <bgColor indexed="64"/>
      </patternFill>
    </fill>
  </fills>
  <borders count="24">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top/>
      <bottom style="thin">
        <color indexed="21"/>
      </bottom>
      <diagonal/>
    </border>
    <border>
      <left/>
      <right/>
      <top/>
      <bottom style="thin">
        <color indexed="64"/>
      </bottom>
      <diagonal/>
    </border>
    <border>
      <left/>
      <right/>
      <top style="thin">
        <color indexed="64"/>
      </top>
      <bottom/>
      <diagonal/>
    </border>
    <border>
      <left/>
      <right/>
      <top/>
      <bottom style="medium">
        <color indexed="64"/>
      </bottom>
      <diagonal/>
    </border>
    <border>
      <left style="thin">
        <color theme="0"/>
      </left>
      <right style="thin">
        <color theme="0"/>
      </right>
      <top style="thin">
        <color theme="0"/>
      </top>
      <bottom/>
      <diagonal/>
    </border>
    <border>
      <left/>
      <right style="medium">
        <color rgb="FFB0B7BB"/>
      </right>
      <top/>
      <bottom style="medium">
        <color rgb="FFB0B7BB"/>
      </bottom>
      <diagonal/>
    </border>
    <border>
      <left/>
      <right/>
      <top/>
      <bottom style="medium">
        <color rgb="FFB0B7BB"/>
      </bottom>
      <diagonal/>
    </border>
    <border>
      <left/>
      <right style="medium">
        <color rgb="FFC1C1C1"/>
      </right>
      <top/>
      <bottom style="medium">
        <color rgb="FFC1C1C1"/>
      </bottom>
      <diagonal/>
    </border>
    <border>
      <left style="medium">
        <color rgb="FFC1C1C1"/>
      </left>
      <right/>
      <top style="medium">
        <color rgb="FFC1C1C1"/>
      </top>
      <bottom style="medium">
        <color rgb="FFB0B7BB"/>
      </bottom>
      <diagonal/>
    </border>
    <border>
      <left/>
      <right/>
      <top style="medium">
        <color rgb="FFC1C1C1"/>
      </top>
      <bottom style="medium">
        <color rgb="FFB0B7BB"/>
      </bottom>
      <diagonal/>
    </border>
    <border>
      <left style="medium">
        <color rgb="FFC1C1C1"/>
      </left>
      <right style="medium">
        <color rgb="FFB0B7BB"/>
      </right>
      <top/>
      <bottom style="medium">
        <color rgb="FFB0B7BB"/>
      </bottom>
      <diagonal/>
    </border>
    <border>
      <left style="medium">
        <color rgb="FFC1C1C1"/>
      </left>
      <right style="medium">
        <color rgb="FFC1C1C1"/>
      </right>
      <top/>
      <bottom style="medium">
        <color rgb="FFC1C1C1"/>
      </bottom>
      <diagonal/>
    </border>
    <border>
      <left/>
      <right/>
      <top/>
      <bottom style="medium">
        <color rgb="FFC1C1C1"/>
      </bottom>
      <diagonal/>
    </border>
    <border>
      <left style="medium">
        <color rgb="FFC1C1C1"/>
      </left>
      <right style="medium">
        <color rgb="FFC1C1C1"/>
      </right>
      <top/>
      <bottom/>
      <diagonal/>
    </border>
    <border>
      <left/>
      <right style="medium">
        <color rgb="FFC1C1C1"/>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diagonal/>
    </border>
    <border>
      <left/>
      <right style="thin">
        <color theme="0"/>
      </right>
      <top style="thin">
        <color theme="0"/>
      </top>
      <bottom/>
      <diagonal/>
    </border>
    <border>
      <left style="thin">
        <color theme="0"/>
      </left>
      <right style="thin">
        <color theme="0"/>
      </right>
      <top/>
      <bottom/>
      <diagonal/>
    </border>
  </borders>
  <cellStyleXfs count="11">
    <xf numFmtId="0" fontId="0" fillId="0" borderId="0"/>
    <xf numFmtId="43" fontId="3" fillId="0" borderId="0" applyFont="0" applyFill="0" applyBorder="0" applyAlignment="0" applyProtection="0"/>
    <xf numFmtId="0" fontId="10" fillId="0" borderId="0" applyNumberFormat="0" applyFill="0" applyBorder="0" applyAlignment="0" applyProtection="0">
      <alignment vertical="top"/>
      <protection locked="0"/>
    </xf>
    <xf numFmtId="0" fontId="15" fillId="0" borderId="0"/>
    <xf numFmtId="43" fontId="15" fillId="0" borderId="0" applyFont="0" applyFill="0" applyBorder="0" applyAlignment="0" applyProtection="0"/>
    <xf numFmtId="9" fontId="15"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49" fillId="0" borderId="0" applyNumberFormat="0" applyBorder="0" applyAlignment="0"/>
  </cellStyleXfs>
  <cellXfs count="329">
    <xf numFmtId="0" fontId="0" fillId="0" borderId="0" xfId="0"/>
    <xf numFmtId="0" fontId="0" fillId="2" borderId="0" xfId="0" applyFill="1"/>
    <xf numFmtId="0" fontId="1" fillId="2" borderId="0" xfId="0" applyFont="1" applyFill="1"/>
    <xf numFmtId="164" fontId="0" fillId="2" borderId="0" xfId="0" applyNumberFormat="1" applyFill="1"/>
    <xf numFmtId="0" fontId="2" fillId="2" borderId="0" xfId="0" applyFont="1" applyFill="1"/>
    <xf numFmtId="1" fontId="0" fillId="2" borderId="0" xfId="0" applyNumberFormat="1" applyFill="1"/>
    <xf numFmtId="0" fontId="0" fillId="0" borderId="1" xfId="0" applyBorder="1"/>
    <xf numFmtId="0" fontId="1" fillId="0" borderId="1" xfId="0" applyFont="1" applyBorder="1"/>
    <xf numFmtId="0" fontId="0" fillId="2" borderId="0" xfId="0" applyFill="1" applyBorder="1"/>
    <xf numFmtId="0" fontId="2" fillId="2" borderId="0" xfId="0" applyFont="1" applyFill="1" applyBorder="1"/>
    <xf numFmtId="0" fontId="0" fillId="2" borderId="0" xfId="0" applyFill="1" applyBorder="1" applyAlignment="1">
      <alignment horizontal="right"/>
    </xf>
    <xf numFmtId="165" fontId="0" fillId="2" borderId="0" xfId="1" applyNumberFormat="1" applyFont="1" applyFill="1"/>
    <xf numFmtId="0" fontId="0" fillId="2" borderId="0" xfId="0" applyFont="1" applyFill="1"/>
    <xf numFmtId="0" fontId="0" fillId="2" borderId="0" xfId="0" applyFill="1" applyAlignment="1">
      <alignment horizontal="right"/>
    </xf>
    <xf numFmtId="14" fontId="0" fillId="2" borderId="0" xfId="0" applyNumberFormat="1" applyFill="1" applyBorder="1"/>
    <xf numFmtId="164" fontId="0" fillId="2" borderId="0" xfId="0" applyNumberFormat="1" applyFont="1" applyFill="1" applyBorder="1"/>
    <xf numFmtId="164" fontId="0" fillId="2" borderId="0" xfId="0" applyNumberFormat="1" applyFont="1" applyFill="1"/>
    <xf numFmtId="164" fontId="0" fillId="2" borderId="0" xfId="0" applyNumberFormat="1" applyFill="1" applyBorder="1"/>
    <xf numFmtId="0" fontId="4" fillId="3" borderId="0" xfId="0" applyFont="1" applyFill="1"/>
    <xf numFmtId="0" fontId="1" fillId="2" borderId="0" xfId="0" applyFont="1" applyFill="1" applyAlignment="1">
      <alignment wrapText="1"/>
    </xf>
    <xf numFmtId="164" fontId="0" fillId="0" borderId="1" xfId="0" applyNumberFormat="1" applyBorder="1"/>
    <xf numFmtId="0" fontId="2" fillId="0" borderId="1" xfId="0" applyFont="1" applyBorder="1"/>
    <xf numFmtId="0" fontId="5" fillId="2" borderId="0" xfId="0" applyFont="1" applyFill="1"/>
    <xf numFmtId="0" fontId="6" fillId="3" borderId="0" xfId="0" applyFont="1" applyFill="1" applyAlignment="1">
      <alignment vertical="center"/>
    </xf>
    <xf numFmtId="0" fontId="0" fillId="3" borderId="0" xfId="0" applyFill="1"/>
    <xf numFmtId="0" fontId="7" fillId="3" borderId="3" xfId="0" applyFont="1" applyFill="1" applyBorder="1" applyAlignment="1">
      <alignment vertical="center"/>
    </xf>
    <xf numFmtId="0" fontId="0" fillId="3" borderId="3" xfId="0" applyFill="1" applyBorder="1"/>
    <xf numFmtId="0" fontId="8" fillId="3" borderId="0" xfId="0" quotePrefix="1" applyNumberFormat="1" applyFont="1" applyFill="1" applyAlignment="1">
      <alignment vertical="center"/>
    </xf>
    <xf numFmtId="0" fontId="9" fillId="3" borderId="4" xfId="0" applyFont="1" applyFill="1" applyBorder="1"/>
    <xf numFmtId="0" fontId="9" fillId="3" borderId="0" xfId="0" applyFont="1" applyFill="1"/>
    <xf numFmtId="0" fontId="9" fillId="3" borderId="0" xfId="0" applyFont="1" applyFill="1" applyBorder="1"/>
    <xf numFmtId="0" fontId="12" fillId="3" borderId="0" xfId="2" applyFont="1" applyFill="1" applyAlignment="1" applyProtection="1"/>
    <xf numFmtId="0" fontId="16" fillId="3" borderId="0" xfId="2" applyFont="1" applyFill="1" applyAlignment="1" applyProtection="1"/>
    <xf numFmtId="0" fontId="0" fillId="0" borderId="0" xfId="0" applyFill="1"/>
    <xf numFmtId="165" fontId="0" fillId="2" borderId="0" xfId="1" applyNumberFormat="1" applyFont="1" applyFill="1" applyBorder="1" applyAlignment="1">
      <alignment horizontal="right"/>
    </xf>
    <xf numFmtId="165" fontId="0" fillId="2" borderId="0" xfId="1" applyNumberFormat="1" applyFont="1" applyFill="1" applyAlignment="1">
      <alignment horizontal="right"/>
    </xf>
    <xf numFmtId="3" fontId="0" fillId="2" borderId="0" xfId="1" applyNumberFormat="1" applyFont="1" applyFill="1" applyAlignment="1">
      <alignment horizontal="right"/>
    </xf>
    <xf numFmtId="3" fontId="0" fillId="2" borderId="0" xfId="0" applyNumberFormat="1" applyFill="1" applyBorder="1"/>
    <xf numFmtId="164" fontId="1" fillId="2" borderId="0" xfId="0" applyNumberFormat="1" applyFont="1" applyFill="1"/>
    <xf numFmtId="1" fontId="1" fillId="2" borderId="0" xfId="0" applyNumberFormat="1" applyFont="1" applyFill="1"/>
    <xf numFmtId="167" fontId="0" fillId="2" borderId="0" xfId="0" applyNumberFormat="1" applyFill="1"/>
    <xf numFmtId="167" fontId="1" fillId="2" borderId="0" xfId="0" applyNumberFormat="1" applyFont="1" applyFill="1"/>
    <xf numFmtId="0" fontId="0" fillId="2" borderId="0" xfId="0" applyFill="1" applyAlignment="1">
      <alignment horizontal="left"/>
    </xf>
    <xf numFmtId="164" fontId="1" fillId="4" borderId="0" xfId="0" applyNumberFormat="1" applyFont="1" applyFill="1" applyBorder="1"/>
    <xf numFmtId="0" fontId="13" fillId="2" borderId="0" xfId="0" applyFont="1" applyFill="1" applyAlignment="1">
      <alignment vertical="center"/>
    </xf>
    <xf numFmtId="0" fontId="17" fillId="2" borderId="0" xfId="0" applyFont="1" applyFill="1"/>
    <xf numFmtId="0" fontId="14" fillId="2" borderId="0" xfId="0" applyFont="1" applyFill="1" applyAlignment="1">
      <alignment vertical="center"/>
    </xf>
    <xf numFmtId="166" fontId="0" fillId="2" borderId="0" xfId="0" applyNumberFormat="1" applyFill="1"/>
    <xf numFmtId="0" fontId="0" fillId="2" borderId="0" xfId="0" applyFont="1" applyFill="1" applyAlignment="1">
      <alignment vertical="center"/>
    </xf>
    <xf numFmtId="10" fontId="0" fillId="2" borderId="0" xfId="0" applyNumberFormat="1" applyFill="1"/>
    <xf numFmtId="9" fontId="0" fillId="2" borderId="0" xfId="0" applyNumberFormat="1" applyFill="1"/>
    <xf numFmtId="164" fontId="1" fillId="2" borderId="0" xfId="0" applyNumberFormat="1" applyFont="1" applyFill="1" applyAlignment="1">
      <alignment vertical="center"/>
    </xf>
    <xf numFmtId="0" fontId="11" fillId="2" borderId="0" xfId="0" applyFont="1" applyFill="1"/>
    <xf numFmtId="14" fontId="0" fillId="2" borderId="0" xfId="0" applyNumberFormat="1" applyFill="1"/>
    <xf numFmtId="0" fontId="2" fillId="0" borderId="0" xfId="0" applyFont="1" applyFill="1"/>
    <xf numFmtId="0" fontId="18" fillId="0" borderId="0" xfId="0" applyFont="1" applyFill="1"/>
    <xf numFmtId="9" fontId="1" fillId="2" borderId="0" xfId="0" applyNumberFormat="1" applyFont="1" applyFill="1" applyAlignment="1">
      <alignment horizontal="center"/>
    </xf>
    <xf numFmtId="166" fontId="0" fillId="2" borderId="0" xfId="6" applyNumberFormat="1" applyFont="1" applyFill="1"/>
    <xf numFmtId="0" fontId="19" fillId="2" borderId="0" xfId="0" applyFont="1" applyFill="1" applyAlignment="1">
      <alignment vertical="center"/>
    </xf>
    <xf numFmtId="0" fontId="20" fillId="2" borderId="0" xfId="0" applyFont="1" applyFill="1" applyAlignment="1">
      <alignment vertical="center"/>
    </xf>
    <xf numFmtId="0" fontId="13" fillId="2" borderId="0" xfId="0" applyFont="1" applyFill="1" applyAlignment="1"/>
    <xf numFmtId="0" fontId="21" fillId="2" borderId="0" xfId="0" applyFont="1" applyFill="1" applyAlignment="1">
      <alignment vertical="center"/>
    </xf>
    <xf numFmtId="0" fontId="0" fillId="2" borderId="0" xfId="0" applyFill="1" applyAlignment="1">
      <alignment horizontal="center"/>
    </xf>
    <xf numFmtId="0" fontId="22" fillId="2" borderId="0" xfId="0" applyFont="1" applyFill="1" applyAlignment="1">
      <alignment vertical="center"/>
    </xf>
    <xf numFmtId="14" fontId="0" fillId="2" borderId="0" xfId="0" applyNumberFormat="1" applyFont="1" applyFill="1"/>
    <xf numFmtId="164" fontId="0" fillId="2" borderId="0" xfId="6" applyNumberFormat="1" applyFont="1" applyFill="1"/>
    <xf numFmtId="0" fontId="23" fillId="3" borderId="0" xfId="2" applyFont="1" applyFill="1" applyAlignment="1" applyProtection="1"/>
    <xf numFmtId="0" fontId="24" fillId="3" borderId="0" xfId="0" applyFont="1" applyFill="1" applyBorder="1"/>
    <xf numFmtId="0" fontId="25" fillId="3" borderId="4" xfId="0" applyFont="1" applyFill="1" applyBorder="1"/>
    <xf numFmtId="0" fontId="26" fillId="3" borderId="0" xfId="2" applyFont="1" applyFill="1" applyAlignment="1" applyProtection="1"/>
    <xf numFmtId="0" fontId="26" fillId="3" borderId="0" xfId="0" applyFont="1" applyFill="1"/>
    <xf numFmtId="0" fontId="27" fillId="3" borderId="0" xfId="2" applyFont="1" applyFill="1" applyAlignment="1" applyProtection="1"/>
    <xf numFmtId="0" fontId="28" fillId="2" borderId="0" xfId="0" applyFont="1" applyFill="1"/>
    <xf numFmtId="0" fontId="27" fillId="3" borderId="0" xfId="0" applyFont="1" applyFill="1"/>
    <xf numFmtId="0" fontId="0" fillId="0" borderId="0" xfId="0" applyBorder="1"/>
    <xf numFmtId="168" fontId="0" fillId="2" borderId="0" xfId="0" applyNumberFormat="1" applyFill="1"/>
    <xf numFmtId="169" fontId="0" fillId="2" borderId="0" xfId="0" applyNumberFormat="1" applyFont="1" applyFill="1"/>
    <xf numFmtId="0" fontId="0" fillId="0" borderId="0" xfId="0" applyFill="1" applyAlignment="1">
      <alignment vertical="top"/>
    </xf>
    <xf numFmtId="0" fontId="1" fillId="2" borderId="0" xfId="7" applyFont="1" applyFill="1"/>
    <xf numFmtId="0" fontId="3" fillId="2" borderId="0" xfId="7" applyFill="1"/>
    <xf numFmtId="1" fontId="3" fillId="2" borderId="0" xfId="5" applyNumberFormat="1" applyFont="1" applyFill="1"/>
    <xf numFmtId="0" fontId="1" fillId="2" borderId="0" xfId="8" applyFont="1" applyFill="1"/>
    <xf numFmtId="0" fontId="3" fillId="2" borderId="0" xfId="8" applyFill="1" applyAlignment="1">
      <alignment horizontal="left"/>
    </xf>
    <xf numFmtId="0" fontId="0" fillId="2" borderId="0" xfId="8" applyFont="1" applyFill="1" applyAlignment="1">
      <alignment horizontal="left"/>
    </xf>
    <xf numFmtId="0" fontId="0" fillId="2" borderId="0" xfId="7" applyFont="1" applyFill="1"/>
    <xf numFmtId="1" fontId="30" fillId="2" borderId="0" xfId="6" applyNumberFormat="1" applyFont="1" applyFill="1"/>
    <xf numFmtId="170" fontId="0" fillId="2" borderId="0" xfId="0" applyNumberFormat="1" applyFill="1"/>
    <xf numFmtId="0" fontId="3" fillId="2" borderId="0" xfId="8" applyFill="1"/>
    <xf numFmtId="0" fontId="0" fillId="2" borderId="0" xfId="8" applyFont="1" applyFill="1"/>
    <xf numFmtId="164" fontId="0" fillId="2" borderId="0" xfId="0" applyNumberFormat="1" applyFill="1" applyAlignment="1">
      <alignment horizontal="center"/>
    </xf>
    <xf numFmtId="0" fontId="1" fillId="2" borderId="0" xfId="0" applyFont="1" applyFill="1" applyAlignment="1">
      <alignment horizontal="center"/>
    </xf>
    <xf numFmtId="164" fontId="0" fillId="2" borderId="0" xfId="0" applyNumberFormat="1" applyFont="1" applyFill="1" applyAlignment="1">
      <alignment horizontal="center"/>
    </xf>
    <xf numFmtId="9" fontId="0" fillId="2" borderId="0" xfId="6" applyNumberFormat="1" applyFont="1" applyFill="1"/>
    <xf numFmtId="9" fontId="0" fillId="2" borderId="0" xfId="6" applyFont="1" applyFill="1"/>
    <xf numFmtId="0" fontId="31" fillId="2" borderId="0" xfId="0" applyFont="1" applyFill="1"/>
    <xf numFmtId="166" fontId="0" fillId="2" borderId="0" xfId="6" applyNumberFormat="1" applyFont="1" applyFill="1" applyAlignment="1">
      <alignment wrapText="1"/>
    </xf>
    <xf numFmtId="0" fontId="1" fillId="2" borderId="0" xfId="0" applyFont="1" applyFill="1" applyAlignment="1">
      <alignment horizontal="right"/>
    </xf>
    <xf numFmtId="0" fontId="1" fillId="2" borderId="0" xfId="0" applyFont="1" applyFill="1" applyAlignment="1">
      <alignment horizontal="left"/>
    </xf>
    <xf numFmtId="0" fontId="1" fillId="2" borderId="0" xfId="7" applyFont="1" applyFill="1" applyAlignment="1">
      <alignment horizontal="left"/>
    </xf>
    <xf numFmtId="0" fontId="3" fillId="2" borderId="0" xfId="7" applyFill="1" applyAlignment="1">
      <alignment horizontal="left"/>
    </xf>
    <xf numFmtId="0" fontId="1" fillId="2" borderId="0" xfId="8" applyFont="1" applyFill="1" applyAlignment="1">
      <alignment horizontal="left"/>
    </xf>
    <xf numFmtId="0" fontId="0" fillId="2" borderId="0" xfId="0" applyFill="1" applyAlignment="1">
      <alignment horizontal="left" wrapText="1"/>
    </xf>
    <xf numFmtId="0" fontId="0" fillId="2" borderId="0" xfId="0" applyFill="1" applyBorder="1" applyAlignment="1">
      <alignment horizontal="left"/>
    </xf>
    <xf numFmtId="170" fontId="0" fillId="2" borderId="0" xfId="0" applyNumberFormat="1" applyFill="1" applyAlignment="1">
      <alignment horizontal="center"/>
    </xf>
    <xf numFmtId="2" fontId="0" fillId="2" borderId="0" xfId="0" applyNumberFormat="1" applyFont="1" applyFill="1"/>
    <xf numFmtId="0" fontId="1" fillId="2" borderId="0" xfId="0" applyFont="1" applyFill="1" applyAlignment="1"/>
    <xf numFmtId="164" fontId="0" fillId="2" borderId="0" xfId="0" applyNumberFormat="1" applyFill="1" applyAlignment="1">
      <alignment horizontal="right"/>
    </xf>
    <xf numFmtId="164" fontId="0" fillId="2" borderId="0" xfId="0" applyNumberFormat="1" applyFont="1" applyFill="1" applyAlignment="1">
      <alignment horizontal="right" vertical="center"/>
    </xf>
    <xf numFmtId="164" fontId="30" fillId="2" borderId="0" xfId="9" applyNumberFormat="1" applyFont="1" applyFill="1"/>
    <xf numFmtId="0" fontId="0" fillId="2" borderId="0" xfId="0" applyFont="1" applyFill="1" applyAlignment="1">
      <alignment horizontal="center"/>
    </xf>
    <xf numFmtId="0" fontId="33" fillId="2" borderId="0" xfId="0" applyFont="1" applyFill="1"/>
    <xf numFmtId="0" fontId="30" fillId="2" borderId="0" xfId="0" applyFont="1" applyFill="1"/>
    <xf numFmtId="0" fontId="3" fillId="2" borderId="0" xfId="6" applyNumberFormat="1" applyFont="1" applyFill="1"/>
    <xf numFmtId="0" fontId="3" fillId="2" borderId="0" xfId="6" applyNumberFormat="1" applyFont="1" applyFill="1" applyAlignment="1">
      <alignment horizontal="center"/>
    </xf>
    <xf numFmtId="9" fontId="3" fillId="2" borderId="0" xfId="6" applyFont="1" applyFill="1"/>
    <xf numFmtId="9" fontId="3" fillId="2" borderId="0" xfId="6" applyFont="1" applyFill="1" applyAlignment="1">
      <alignment horizontal="center"/>
    </xf>
    <xf numFmtId="0" fontId="3" fillId="2" borderId="0" xfId="8" applyFill="1" applyAlignment="1">
      <alignment horizontal="center"/>
    </xf>
    <xf numFmtId="0" fontId="0" fillId="2" borderId="0" xfId="8" applyFont="1" applyFill="1" applyAlignment="1"/>
    <xf numFmtId="0" fontId="29" fillId="2" borderId="0" xfId="0" applyFont="1" applyFill="1"/>
    <xf numFmtId="0" fontId="30" fillId="3" borderId="0" xfId="0" applyFont="1" applyFill="1"/>
    <xf numFmtId="0" fontId="0" fillId="2" borderId="0" xfId="7" applyFont="1" applyFill="1" applyAlignment="1">
      <alignment wrapText="1"/>
    </xf>
    <xf numFmtId="164" fontId="0" fillId="2" borderId="0" xfId="6" applyNumberFormat="1" applyFont="1" applyFill="1" applyAlignment="1">
      <alignment horizontal="center"/>
    </xf>
    <xf numFmtId="0" fontId="11" fillId="0" borderId="1" xfId="0" applyFont="1" applyBorder="1"/>
    <xf numFmtId="0" fontId="1" fillId="0" borderId="1" xfId="0" applyFont="1" applyBorder="1" applyAlignment="1">
      <alignment wrapText="1"/>
    </xf>
    <xf numFmtId="0" fontId="0" fillId="0" borderId="1" xfId="0" applyBorder="1" applyAlignment="1">
      <alignment horizontal="center"/>
    </xf>
    <xf numFmtId="164" fontId="0" fillId="0" borderId="1" xfId="0" applyNumberFormat="1" applyBorder="1" applyAlignment="1">
      <alignment horizontal="center"/>
    </xf>
    <xf numFmtId="0" fontId="0" fillId="2" borderId="0" xfId="7" applyFont="1" applyFill="1" applyAlignment="1">
      <alignment horizontal="left"/>
    </xf>
    <xf numFmtId="0" fontId="1" fillId="0" borderId="1" xfId="0" applyFont="1" applyBorder="1" applyAlignment="1">
      <alignment horizontal="left" wrapText="1"/>
    </xf>
    <xf numFmtId="0" fontId="1" fillId="0" borderId="1" xfId="0" applyFont="1" applyBorder="1" applyAlignment="1">
      <alignment horizontal="left"/>
    </xf>
    <xf numFmtId="0" fontId="0" fillId="0" borderId="1" xfId="0" applyBorder="1" applyAlignment="1">
      <alignment horizontal="left"/>
    </xf>
    <xf numFmtId="0" fontId="0" fillId="0" borderId="2" xfId="0" applyBorder="1" applyAlignment="1">
      <alignment horizontal="center"/>
    </xf>
    <xf numFmtId="0" fontId="34" fillId="3" borderId="0" xfId="2" applyFont="1" applyFill="1" applyAlignment="1" applyProtection="1"/>
    <xf numFmtId="0" fontId="1" fillId="0" borderId="0" xfId="0" applyFont="1" applyFill="1" applyAlignment="1">
      <alignment horizontal="left"/>
    </xf>
    <xf numFmtId="0" fontId="0" fillId="0" borderId="0" xfId="0" applyFill="1" applyAlignment="1">
      <alignment horizontal="left"/>
    </xf>
    <xf numFmtId="2" fontId="0" fillId="2" borderId="0" xfId="6" applyNumberFormat="1" applyFont="1" applyFill="1"/>
    <xf numFmtId="0" fontId="35" fillId="2" borderId="0" xfId="0" applyFont="1" applyFill="1"/>
    <xf numFmtId="0" fontId="0" fillId="0" borderId="0" xfId="0" applyNumberFormat="1"/>
    <xf numFmtId="0" fontId="1" fillId="2" borderId="0" xfId="0" applyFont="1" applyFill="1" applyAlignment="1">
      <alignment horizontal="center"/>
    </xf>
    <xf numFmtId="0" fontId="32" fillId="2" borderId="0" xfId="0" applyFont="1" applyFill="1" applyAlignment="1">
      <alignment horizontal="left"/>
    </xf>
    <xf numFmtId="0" fontId="30" fillId="2" borderId="0" xfId="0" applyFont="1" applyFill="1" applyAlignment="1">
      <alignment horizontal="left"/>
    </xf>
    <xf numFmtId="164" fontId="30" fillId="2" borderId="0" xfId="0" applyNumberFormat="1" applyFont="1" applyFill="1"/>
    <xf numFmtId="0" fontId="1" fillId="0" borderId="0" xfId="0" applyFont="1" applyFill="1"/>
    <xf numFmtId="164" fontId="0" fillId="0" borderId="0" xfId="0" applyNumberFormat="1" applyFont="1" applyFill="1"/>
    <xf numFmtId="0" fontId="0" fillId="2" borderId="0" xfId="0" applyFont="1" applyFill="1" applyAlignment="1">
      <alignment horizontal="left"/>
    </xf>
    <xf numFmtId="164" fontId="0" fillId="2" borderId="0" xfId="5" applyNumberFormat="1" applyFont="1" applyFill="1"/>
    <xf numFmtId="0" fontId="1" fillId="6" borderId="0" xfId="0" applyFont="1" applyFill="1" applyBorder="1" applyAlignment="1"/>
    <xf numFmtId="0" fontId="1" fillId="2" borderId="0" xfId="0" applyFont="1" applyFill="1" applyAlignment="1">
      <alignment horizontal="center"/>
    </xf>
    <xf numFmtId="0" fontId="0" fillId="2" borderId="0" xfId="0" applyFont="1" applyFill="1" applyAlignment="1"/>
    <xf numFmtId="0" fontId="0" fillId="2" borderId="1" xfId="0" applyFill="1" applyBorder="1" applyAlignment="1">
      <alignment horizontal="left"/>
    </xf>
    <xf numFmtId="0" fontId="0" fillId="2" borderId="1" xfId="0" applyFill="1" applyBorder="1"/>
    <xf numFmtId="0" fontId="29" fillId="0" borderId="1" xfId="0" applyFont="1" applyBorder="1" applyAlignment="1">
      <alignment horizontal="left"/>
    </xf>
    <xf numFmtId="0" fontId="1" fillId="2" borderId="1" xfId="0" applyFont="1" applyFill="1" applyBorder="1"/>
    <xf numFmtId="0" fontId="1" fillId="2" borderId="1" xfId="0" applyFont="1" applyFill="1" applyBorder="1" applyAlignment="1">
      <alignment horizontal="left"/>
    </xf>
    <xf numFmtId="164" fontId="0" fillId="2" borderId="1" xfId="0" applyNumberFormat="1" applyFill="1" applyBorder="1"/>
    <xf numFmtId="164" fontId="0" fillId="2" borderId="1" xfId="0" applyNumberFormat="1" applyFill="1" applyBorder="1" applyAlignment="1">
      <alignment horizontal="left"/>
    </xf>
    <xf numFmtId="0" fontId="0" fillId="2" borderId="1" xfId="0" applyFill="1" applyBorder="1" applyAlignment="1">
      <alignment horizontal="center"/>
    </xf>
    <xf numFmtId="0" fontId="0" fillId="2" borderId="0" xfId="0" applyFill="1" applyBorder="1" applyAlignment="1">
      <alignment horizontal="center"/>
    </xf>
    <xf numFmtId="164" fontId="0" fillId="2" borderId="0" xfId="0" applyNumberFormat="1" applyFill="1" applyAlignment="1"/>
    <xf numFmtId="0" fontId="0" fillId="2" borderId="0" xfId="0" applyFill="1" applyAlignment="1"/>
    <xf numFmtId="0" fontId="35" fillId="0" borderId="0" xfId="0" applyFont="1"/>
    <xf numFmtId="0" fontId="35" fillId="2" borderId="0" xfId="0" applyFont="1" applyFill="1" applyBorder="1"/>
    <xf numFmtId="0" fontId="1" fillId="2" borderId="0" xfId="8" applyFont="1" applyFill="1" applyAlignment="1">
      <alignment horizontal="left" wrapText="1"/>
    </xf>
    <xf numFmtId="2" fontId="3" fillId="2" borderId="0" xfId="6" applyNumberFormat="1" applyFont="1" applyFill="1"/>
    <xf numFmtId="0" fontId="1" fillId="2" borderId="0" xfId="0" applyFont="1" applyFill="1" applyAlignment="1">
      <alignment horizontal="left" wrapText="1"/>
    </xf>
    <xf numFmtId="0" fontId="1" fillId="2" borderId="0" xfId="0" applyFont="1" applyFill="1" applyAlignment="1">
      <alignment horizontal="center"/>
    </xf>
    <xf numFmtId="0" fontId="1" fillId="0" borderId="0" xfId="0" applyFont="1"/>
    <xf numFmtId="164" fontId="0" fillId="0" borderId="0" xfId="0" applyNumberFormat="1"/>
    <xf numFmtId="17" fontId="8" fillId="3" borderId="0" xfId="0" quotePrefix="1" applyNumberFormat="1" applyFont="1" applyFill="1" applyAlignment="1"/>
    <xf numFmtId="0" fontId="37" fillId="7" borderId="0" xfId="0" applyFont="1" applyFill="1" applyBorder="1" applyAlignment="1">
      <alignment horizontal="left" vertical="top"/>
    </xf>
    <xf numFmtId="2" fontId="38" fillId="7" borderId="0" xfId="0" applyNumberFormat="1" applyFont="1" applyFill="1" applyBorder="1" applyAlignment="1">
      <alignment horizontal="right" vertical="top" wrapText="1"/>
    </xf>
    <xf numFmtId="164" fontId="3" fillId="2" borderId="0" xfId="6" applyNumberFormat="1" applyFont="1" applyFill="1"/>
    <xf numFmtId="0" fontId="1" fillId="2" borderId="0" xfId="0" applyFont="1" applyFill="1" applyAlignment="1">
      <alignment horizontal="center"/>
    </xf>
    <xf numFmtId="164" fontId="1" fillId="2" borderId="0" xfId="0" applyNumberFormat="1" applyFont="1" applyFill="1" applyAlignment="1">
      <alignment horizontal="center"/>
    </xf>
    <xf numFmtId="0" fontId="1" fillId="2" borderId="0" xfId="0" applyFont="1" applyFill="1" applyAlignment="1">
      <alignment horizontal="center"/>
    </xf>
    <xf numFmtId="164" fontId="30" fillId="2" borderId="0" xfId="0" applyNumberFormat="1" applyFont="1" applyFill="1" applyAlignment="1"/>
    <xf numFmtId="1" fontId="1" fillId="2" borderId="0" xfId="0" applyNumberFormat="1" applyFont="1" applyFill="1" applyAlignment="1"/>
    <xf numFmtId="0" fontId="0" fillId="0" borderId="1" xfId="0" applyFill="1" applyBorder="1"/>
    <xf numFmtId="0" fontId="14" fillId="0" borderId="0" xfId="0" applyFont="1" applyFill="1" applyAlignment="1">
      <alignment vertical="center"/>
    </xf>
    <xf numFmtId="0" fontId="39" fillId="2" borderId="0" xfId="0" applyFont="1" applyFill="1" applyBorder="1" applyAlignment="1">
      <alignment vertical="center" wrapText="1"/>
    </xf>
    <xf numFmtId="1" fontId="40" fillId="5" borderId="0" xfId="6" applyNumberFormat="1" applyFont="1" applyFill="1" applyBorder="1" applyAlignment="1">
      <alignment horizontal="center" vertical="center"/>
    </xf>
    <xf numFmtId="0" fontId="41" fillId="2" borderId="0" xfId="0" applyFont="1" applyFill="1"/>
    <xf numFmtId="0" fontId="42" fillId="5" borderId="0" xfId="0" applyFont="1" applyFill="1" applyBorder="1" applyAlignment="1">
      <alignment horizontal="center" wrapText="1"/>
    </xf>
    <xf numFmtId="0" fontId="42" fillId="2" borderId="5" xfId="0" applyFont="1" applyFill="1" applyBorder="1" applyAlignment="1">
      <alignment vertical="center" wrapText="1"/>
    </xf>
    <xf numFmtId="3" fontId="41" fillId="5" borderId="5" xfId="6" applyNumberFormat="1" applyFont="1" applyFill="1" applyBorder="1" applyAlignment="1">
      <alignment horizontal="center" vertical="center"/>
    </xf>
    <xf numFmtId="3" fontId="41" fillId="5" borderId="5" xfId="0" applyNumberFormat="1" applyFont="1" applyFill="1" applyBorder="1" applyAlignment="1">
      <alignment horizontal="center" vertical="center"/>
    </xf>
    <xf numFmtId="0" fontId="43" fillId="2" borderId="0" xfId="0" applyFont="1" applyFill="1"/>
    <xf numFmtId="0" fontId="42" fillId="2" borderId="0" xfId="0" applyFont="1" applyFill="1" applyBorder="1" applyAlignment="1">
      <alignment vertical="center" wrapText="1"/>
    </xf>
    <xf numFmtId="0" fontId="13" fillId="0" borderId="4" xfId="0" applyFont="1" applyBorder="1" applyAlignment="1">
      <alignment vertical="top" wrapText="1"/>
    </xf>
    <xf numFmtId="0" fontId="44" fillId="2" borderId="0" xfId="0" applyFont="1" applyFill="1"/>
    <xf numFmtId="0" fontId="0" fillId="0" borderId="0" xfId="0" applyAlignment="1"/>
    <xf numFmtId="0" fontId="45" fillId="0" borderId="6" xfId="0" applyFont="1" applyBorder="1" applyAlignment="1">
      <alignment horizontal="center" vertical="center"/>
    </xf>
    <xf numFmtId="0" fontId="1" fillId="2" borderId="0" xfId="0" applyFont="1" applyFill="1"/>
    <xf numFmtId="0" fontId="0" fillId="2" borderId="0" xfId="0" applyFont="1" applyFill="1"/>
    <xf numFmtId="164" fontId="0" fillId="2" borderId="0" xfId="0" applyNumberFormat="1" applyFont="1" applyFill="1"/>
    <xf numFmtId="0" fontId="1" fillId="2" borderId="0" xfId="7" applyFont="1" applyFill="1"/>
    <xf numFmtId="0" fontId="1" fillId="2" borderId="0" xfId="8" applyFont="1" applyFill="1" applyAlignment="1">
      <alignment horizontal="left"/>
    </xf>
    <xf numFmtId="0" fontId="0" fillId="2" borderId="0" xfId="0" applyFont="1" applyFill="1" applyAlignment="1">
      <alignment horizontal="left"/>
    </xf>
    <xf numFmtId="164" fontId="0" fillId="2" borderId="0" xfId="5" applyNumberFormat="1" applyFont="1" applyFill="1"/>
    <xf numFmtId="164" fontId="0" fillId="0" borderId="0" xfId="0" applyNumberFormat="1"/>
    <xf numFmtId="0" fontId="46" fillId="0" borderId="6" xfId="0" applyFont="1" applyBorder="1" applyAlignment="1">
      <alignment horizontal="center" vertical="center"/>
    </xf>
    <xf numFmtId="0" fontId="47" fillId="0" borderId="0" xfId="0" applyFont="1" applyAlignment="1">
      <alignment vertical="center"/>
    </xf>
    <xf numFmtId="0" fontId="45" fillId="0" borderId="0" xfId="0" applyFont="1" applyBorder="1" applyAlignment="1">
      <alignment horizontal="center" vertical="center"/>
    </xf>
    <xf numFmtId="0" fontId="45" fillId="0" borderId="0" xfId="0" applyFont="1" applyBorder="1" applyAlignment="1">
      <alignment horizontal="center"/>
    </xf>
    <xf numFmtId="0" fontId="48" fillId="0" borderId="4" xfId="0" applyFont="1" applyBorder="1" applyAlignment="1">
      <alignment horizontal="center" vertical="center"/>
    </xf>
    <xf numFmtId="172" fontId="0" fillId="2" borderId="0" xfId="0" applyNumberFormat="1" applyFill="1" applyAlignment="1">
      <alignment horizontal="left"/>
    </xf>
    <xf numFmtId="0" fontId="2" fillId="0" borderId="0" xfId="0" applyFont="1" applyAlignment="1">
      <alignment vertical="center"/>
    </xf>
    <xf numFmtId="1" fontId="1" fillId="0" borderId="1" xfId="0" applyNumberFormat="1" applyFont="1" applyBorder="1"/>
    <xf numFmtId="0" fontId="0" fillId="0" borderId="7" xfId="0" applyBorder="1"/>
    <xf numFmtId="0" fontId="0" fillId="0" borderId="2" xfId="0" applyBorder="1"/>
    <xf numFmtId="0" fontId="1" fillId="2" borderId="0" xfId="0" applyFont="1" applyFill="1" applyAlignment="1"/>
    <xf numFmtId="0" fontId="50" fillId="8" borderId="8" xfId="0" applyFont="1" applyFill="1" applyBorder="1" applyAlignment="1">
      <alignment horizontal="right" wrapText="1"/>
    </xf>
    <xf numFmtId="0" fontId="37" fillId="7" borderId="10" xfId="0" applyFont="1" applyFill="1" applyBorder="1" applyAlignment="1">
      <alignment horizontal="right" vertical="top"/>
    </xf>
    <xf numFmtId="0" fontId="37" fillId="7" borderId="10" xfId="0" applyFont="1" applyFill="1" applyBorder="1" applyAlignment="1">
      <alignment horizontal="right" vertical="center"/>
    </xf>
    <xf numFmtId="0" fontId="50" fillId="8" borderId="9" xfId="0" applyFont="1" applyFill="1" applyBorder="1" applyAlignment="1">
      <alignment horizontal="right" wrapText="1"/>
    </xf>
    <xf numFmtId="0" fontId="37" fillId="7" borderId="15" xfId="0" applyFont="1" applyFill="1" applyBorder="1" applyAlignment="1">
      <alignment horizontal="right" vertical="center"/>
    </xf>
    <xf numFmtId="0" fontId="37" fillId="7" borderId="17" xfId="0" applyFont="1" applyFill="1" applyBorder="1" applyAlignment="1">
      <alignment horizontal="right" vertical="top"/>
    </xf>
    <xf numFmtId="0" fontId="37" fillId="7" borderId="17" xfId="0" applyFont="1" applyFill="1" applyBorder="1" applyAlignment="1">
      <alignment horizontal="right" vertical="center"/>
    </xf>
    <xf numFmtId="0" fontId="37" fillId="7" borderId="0" xfId="0" applyFont="1" applyFill="1" applyBorder="1" applyAlignment="1">
      <alignment horizontal="right" vertical="center"/>
    </xf>
    <xf numFmtId="0" fontId="50" fillId="8" borderId="13" xfId="0" applyFont="1" applyFill="1" applyBorder="1" applyAlignment="1">
      <alignment horizontal="right" wrapText="1"/>
    </xf>
    <xf numFmtId="0" fontId="37" fillId="7" borderId="14" xfId="0" applyFont="1" applyFill="1" applyBorder="1" applyAlignment="1">
      <alignment horizontal="right" vertical="top"/>
    </xf>
    <xf numFmtId="0" fontId="37" fillId="7" borderId="16" xfId="0" applyFont="1" applyFill="1" applyBorder="1" applyAlignment="1">
      <alignment horizontal="right" vertical="top"/>
    </xf>
    <xf numFmtId="0" fontId="1" fillId="2" borderId="0" xfId="0" applyFont="1" applyFill="1" applyAlignment="1"/>
    <xf numFmtId="164" fontId="1" fillId="2" borderId="0" xfId="0" applyNumberFormat="1" applyFont="1" applyFill="1" applyAlignment="1">
      <alignment horizontal="left"/>
    </xf>
    <xf numFmtId="171" fontId="0" fillId="2" borderId="0" xfId="0" applyNumberFormat="1" applyFill="1" applyAlignment="1">
      <alignment horizontal="left"/>
    </xf>
    <xf numFmtId="0" fontId="1" fillId="0" borderId="0" xfId="0" applyFont="1" applyAlignment="1">
      <alignment horizontal="left"/>
    </xf>
    <xf numFmtId="164" fontId="0" fillId="2" borderId="0" xfId="0" applyNumberFormat="1" applyFont="1" applyFill="1" applyAlignment="1">
      <alignment horizontal="left"/>
    </xf>
    <xf numFmtId="164" fontId="0" fillId="0" borderId="0" xfId="0" applyNumberFormat="1" applyAlignment="1">
      <alignment horizontal="left"/>
    </xf>
    <xf numFmtId="164" fontId="0" fillId="2" borderId="0" xfId="0" applyNumberFormat="1" applyFill="1" applyAlignment="1">
      <alignment horizontal="left"/>
    </xf>
    <xf numFmtId="169" fontId="0" fillId="2" borderId="0" xfId="0" applyNumberFormat="1" applyFill="1" applyAlignment="1">
      <alignment horizontal="left"/>
    </xf>
    <xf numFmtId="0" fontId="32" fillId="0" borderId="0" xfId="0" applyFont="1" applyFill="1" applyBorder="1" applyAlignment="1">
      <alignment horizontal="left"/>
    </xf>
    <xf numFmtId="0" fontId="1" fillId="2" borderId="0" xfId="0" applyFont="1" applyFill="1" applyBorder="1" applyAlignment="1">
      <alignment horizontal="left"/>
    </xf>
    <xf numFmtId="164" fontId="30" fillId="0" borderId="0" xfId="0" applyNumberFormat="1" applyFont="1" applyFill="1" applyBorder="1" applyAlignment="1">
      <alignment horizontal="left"/>
    </xf>
    <xf numFmtId="164" fontId="30" fillId="2" borderId="0" xfId="0" applyNumberFormat="1" applyFont="1" applyFill="1" applyBorder="1" applyAlignment="1">
      <alignment horizontal="left"/>
    </xf>
    <xf numFmtId="164" fontId="30" fillId="2" borderId="0" xfId="6" applyNumberFormat="1" applyFont="1" applyFill="1" applyBorder="1" applyAlignment="1">
      <alignment horizontal="left"/>
    </xf>
    <xf numFmtId="164" fontId="30" fillId="2" borderId="0" xfId="0" applyNumberFormat="1" applyFont="1" applyFill="1" applyAlignment="1">
      <alignment horizontal="left"/>
    </xf>
    <xf numFmtId="169" fontId="0" fillId="2" borderId="0" xfId="0" applyNumberFormat="1" applyFont="1" applyFill="1" applyAlignment="1">
      <alignment horizontal="left"/>
    </xf>
    <xf numFmtId="164" fontId="0" fillId="2" borderId="0" xfId="6" applyNumberFormat="1" applyFont="1" applyFill="1" applyAlignment="1">
      <alignment horizontal="left"/>
    </xf>
    <xf numFmtId="0" fontId="1" fillId="2" borderId="0" xfId="0" applyFont="1" applyFill="1" applyAlignment="1">
      <alignment horizontal="left"/>
    </xf>
    <xf numFmtId="1" fontId="1" fillId="2" borderId="0" xfId="0" applyNumberFormat="1" applyFont="1" applyFill="1" applyAlignment="1">
      <alignment horizontal="left"/>
    </xf>
    <xf numFmtId="164" fontId="0" fillId="0" borderId="0" xfId="0" applyNumberFormat="1" applyFont="1" applyFill="1" applyAlignment="1">
      <alignment horizontal="left"/>
    </xf>
    <xf numFmtId="0" fontId="0" fillId="0" borderId="0" xfId="0" applyAlignment="1">
      <alignment horizontal="left"/>
    </xf>
    <xf numFmtId="1" fontId="0" fillId="2" borderId="0" xfId="0" applyNumberFormat="1" applyFont="1" applyFill="1" applyAlignment="1">
      <alignment horizontal="left"/>
    </xf>
    <xf numFmtId="164" fontId="0" fillId="0" borderId="0" xfId="0" applyNumberFormat="1" applyFill="1" applyAlignment="1">
      <alignment horizontal="left"/>
    </xf>
    <xf numFmtId="1" fontId="0" fillId="2" borderId="0" xfId="0" applyNumberFormat="1" applyFont="1" applyFill="1" applyAlignment="1">
      <alignment horizontal="left" wrapText="1"/>
    </xf>
    <xf numFmtId="0" fontId="0" fillId="0" borderId="0" xfId="0" applyFill="1" applyAlignment="1">
      <alignment horizontal="left" wrapText="1"/>
    </xf>
    <xf numFmtId="0" fontId="49" fillId="0" borderId="4" xfId="0" applyFont="1" applyBorder="1" applyAlignment="1">
      <alignment horizontal="center" vertical="center" wrapText="1"/>
    </xf>
    <xf numFmtId="0" fontId="31" fillId="2" borderId="0" xfId="0" applyFont="1" applyFill="1" applyAlignment="1">
      <alignment horizontal="left"/>
    </xf>
    <xf numFmtId="169" fontId="1" fillId="2" borderId="0" xfId="7" applyNumberFormat="1" applyFont="1" applyFill="1" applyAlignment="1">
      <alignment horizontal="left"/>
    </xf>
    <xf numFmtId="164" fontId="3" fillId="2" borderId="0" xfId="7" applyNumberFormat="1" applyFont="1" applyFill="1" applyAlignment="1">
      <alignment horizontal="left"/>
    </xf>
    <xf numFmtId="1" fontId="3" fillId="2" borderId="0" xfId="5" applyNumberFormat="1" applyFont="1" applyFill="1" applyAlignment="1">
      <alignment horizontal="left"/>
    </xf>
    <xf numFmtId="0" fontId="30" fillId="2" borderId="0" xfId="8" applyFont="1" applyFill="1" applyAlignment="1">
      <alignment horizontal="left"/>
    </xf>
    <xf numFmtId="0" fontId="1" fillId="0" borderId="0" xfId="0" applyFont="1" applyAlignment="1">
      <alignment horizontal="left" wrapText="1"/>
    </xf>
    <xf numFmtId="169" fontId="1" fillId="2" borderId="0" xfId="0" applyNumberFormat="1" applyFont="1" applyFill="1" applyBorder="1" applyAlignment="1">
      <alignment horizontal="left"/>
    </xf>
    <xf numFmtId="0" fontId="0" fillId="2" borderId="0" xfId="0" applyFont="1" applyFill="1" applyAlignment="1">
      <alignment horizontal="left" wrapText="1"/>
    </xf>
    <xf numFmtId="2" fontId="0" fillId="2" borderId="0" xfId="0" applyNumberFormat="1" applyFill="1" applyAlignment="1">
      <alignment horizontal="left"/>
    </xf>
    <xf numFmtId="0" fontId="3" fillId="2" borderId="0" xfId="8" applyFont="1" applyFill="1" applyAlignment="1">
      <alignment horizontal="left"/>
    </xf>
    <xf numFmtId="1" fontId="0" fillId="0" borderId="0" xfId="0" applyNumberFormat="1" applyAlignment="1">
      <alignment horizontal="left"/>
    </xf>
    <xf numFmtId="1" fontId="0" fillId="2" borderId="0" xfId="5" applyNumberFormat="1" applyFont="1" applyFill="1" applyAlignment="1">
      <alignment horizontal="left"/>
    </xf>
    <xf numFmtId="164" fontId="3" fillId="2" borderId="0" xfId="8" applyNumberFormat="1" applyFont="1" applyFill="1" applyAlignment="1">
      <alignment horizontal="left"/>
    </xf>
    <xf numFmtId="0" fontId="32" fillId="2" borderId="0" xfId="7" applyFont="1" applyFill="1" applyAlignment="1">
      <alignment horizontal="left"/>
    </xf>
    <xf numFmtId="164" fontId="3" fillId="2" borderId="0" xfId="6" applyNumberFormat="1" applyFont="1" applyFill="1" applyAlignment="1">
      <alignment horizontal="left"/>
    </xf>
    <xf numFmtId="0" fontId="1" fillId="2" borderId="0" xfId="7" applyFont="1" applyFill="1" applyAlignment="1">
      <alignment horizontal="left" wrapText="1"/>
    </xf>
    <xf numFmtId="0" fontId="0" fillId="2" borderId="0" xfId="0" applyFont="1" applyFill="1" applyBorder="1" applyAlignment="1">
      <alignment horizontal="left"/>
    </xf>
    <xf numFmtId="16" fontId="0" fillId="2" borderId="0" xfId="0" applyNumberFormat="1" applyFont="1" applyFill="1" applyBorder="1" applyAlignment="1">
      <alignment horizontal="left"/>
    </xf>
    <xf numFmtId="16" fontId="0" fillId="2" borderId="0" xfId="0" quotePrefix="1" applyNumberFormat="1" applyFont="1" applyFill="1" applyBorder="1" applyAlignment="1">
      <alignment horizontal="left"/>
    </xf>
    <xf numFmtId="1" fontId="0" fillId="2" borderId="0" xfId="1" applyNumberFormat="1" applyFont="1" applyFill="1" applyAlignment="1">
      <alignment horizontal="left"/>
    </xf>
    <xf numFmtId="164" fontId="30" fillId="2" borderId="0" xfId="9" applyNumberFormat="1" applyFont="1" applyFill="1" applyAlignment="1">
      <alignment horizontal="left"/>
    </xf>
    <xf numFmtId="14" fontId="0" fillId="2" borderId="0" xfId="0" applyNumberFormat="1" applyFill="1" applyAlignment="1">
      <alignment horizontal="left"/>
    </xf>
    <xf numFmtId="9" fontId="1" fillId="2" borderId="0" xfId="0" applyNumberFormat="1" applyFont="1" applyFill="1" applyAlignment="1">
      <alignment horizontal="left"/>
    </xf>
    <xf numFmtId="3" fontId="0" fillId="2" borderId="0" xfId="0" applyNumberFormat="1" applyFill="1" applyAlignment="1">
      <alignment horizontal="left"/>
    </xf>
    <xf numFmtId="3" fontId="1" fillId="2" borderId="0" xfId="0" applyNumberFormat="1" applyFont="1" applyFill="1" applyAlignment="1">
      <alignment horizontal="left"/>
    </xf>
    <xf numFmtId="0" fontId="1" fillId="0" borderId="0" xfId="0" applyFont="1" applyBorder="1" applyAlignment="1">
      <alignment horizontal="left"/>
    </xf>
    <xf numFmtId="164" fontId="0" fillId="2" borderId="0" xfId="0" applyNumberFormat="1" applyFill="1" applyBorder="1" applyAlignment="1">
      <alignment horizontal="left"/>
    </xf>
    <xf numFmtId="0" fontId="0" fillId="2" borderId="0" xfId="7" applyFont="1" applyFill="1" applyAlignment="1">
      <alignment horizontal="left" wrapText="1"/>
    </xf>
    <xf numFmtId="0" fontId="50" fillId="2" borderId="0" xfId="0" applyFont="1" applyFill="1" applyBorder="1" applyAlignment="1">
      <alignment horizontal="center" wrapText="1"/>
    </xf>
    <xf numFmtId="0" fontId="50" fillId="2" borderId="0" xfId="0" applyFont="1" applyFill="1" applyBorder="1" applyAlignment="1">
      <alignment horizontal="left" wrapText="1"/>
    </xf>
    <xf numFmtId="0" fontId="37" fillId="2" borderId="0" xfId="0" applyFont="1" applyFill="1" applyBorder="1" applyAlignment="1">
      <alignment horizontal="left" vertical="top"/>
    </xf>
    <xf numFmtId="1" fontId="30" fillId="2" borderId="0" xfId="6" applyNumberFormat="1" applyFont="1" applyFill="1" applyAlignment="1">
      <alignment horizontal="left"/>
    </xf>
    <xf numFmtId="1" fontId="0" fillId="2" borderId="0" xfId="0" applyNumberFormat="1" applyFill="1" applyAlignment="1">
      <alignment horizontal="left"/>
    </xf>
    <xf numFmtId="164" fontId="0" fillId="0" borderId="1" xfId="0" applyNumberFormat="1" applyBorder="1" applyAlignment="1">
      <alignment horizontal="left"/>
    </xf>
    <xf numFmtId="0" fontId="0" fillId="2" borderId="7" xfId="0" applyFill="1" applyBorder="1" applyAlignment="1">
      <alignment horizontal="center"/>
    </xf>
    <xf numFmtId="0" fontId="0" fillId="2" borderId="2" xfId="0" applyFill="1" applyBorder="1" applyAlignment="1">
      <alignment horizontal="center"/>
    </xf>
    <xf numFmtId="164" fontId="0" fillId="2" borderId="0" xfId="0" applyNumberFormat="1" applyFont="1" applyFill="1" applyBorder="1" applyAlignment="1">
      <alignment horizontal="left"/>
    </xf>
    <xf numFmtId="1" fontId="1" fillId="0" borderId="1" xfId="0" applyNumberFormat="1" applyFont="1" applyBorder="1" applyAlignment="1">
      <alignment horizontal="left"/>
    </xf>
    <xf numFmtId="0" fontId="0" fillId="2" borderId="7" xfId="0" applyFill="1" applyBorder="1"/>
    <xf numFmtId="0" fontId="0" fillId="2" borderId="2" xfId="0" applyFill="1" applyBorder="1"/>
    <xf numFmtId="0" fontId="1" fillId="2" borderId="0" xfId="0" applyFont="1" applyFill="1" applyAlignment="1">
      <alignment horizontal="left"/>
    </xf>
    <xf numFmtId="0" fontId="1" fillId="2" borderId="18" xfId="0" applyFont="1" applyFill="1" applyBorder="1" applyAlignment="1">
      <alignment horizontal="center"/>
    </xf>
    <xf numFmtId="0" fontId="1" fillId="2" borderId="19" xfId="0" applyFont="1" applyFill="1" applyBorder="1" applyAlignment="1">
      <alignment horizontal="center"/>
    </xf>
    <xf numFmtId="0" fontId="1" fillId="2" borderId="20" xfId="0" applyFont="1" applyFill="1" applyBorder="1" applyAlignment="1">
      <alignment horizontal="center"/>
    </xf>
    <xf numFmtId="0" fontId="0" fillId="0" borderId="0" xfId="0" applyAlignment="1">
      <alignment horizontal="right"/>
    </xf>
    <xf numFmtId="0" fontId="0" fillId="0" borderId="18" xfId="0" applyBorder="1"/>
    <xf numFmtId="0" fontId="0" fillId="0" borderId="20" xfId="0" applyBorder="1"/>
    <xf numFmtId="0" fontId="0" fillId="2" borderId="18" xfId="0" applyFill="1" applyBorder="1"/>
    <xf numFmtId="0" fontId="0" fillId="2" borderId="20" xfId="0" applyFill="1" applyBorder="1"/>
    <xf numFmtId="0" fontId="50" fillId="2" borderId="0" xfId="0" applyFont="1" applyFill="1" applyBorder="1" applyAlignment="1">
      <alignment horizontal="center" vertical="center" wrapText="1"/>
    </xf>
    <xf numFmtId="0" fontId="50" fillId="2" borderId="0" xfId="0" applyFont="1" applyFill="1" applyBorder="1" applyAlignment="1">
      <alignment horizontal="left" vertical="top" wrapText="1"/>
    </xf>
    <xf numFmtId="0" fontId="51" fillId="2" borderId="0" xfId="0" applyFont="1" applyFill="1" applyBorder="1" applyAlignment="1">
      <alignment horizontal="right"/>
    </xf>
    <xf numFmtId="0" fontId="1" fillId="0" borderId="18" xfId="0" applyFont="1" applyBorder="1" applyAlignment="1">
      <alignment horizontal="left"/>
    </xf>
    <xf numFmtId="164" fontId="0" fillId="0" borderId="18" xfId="0" applyNumberFormat="1" applyBorder="1" applyAlignment="1">
      <alignment horizontal="left"/>
    </xf>
    <xf numFmtId="0" fontId="1" fillId="2" borderId="0" xfId="0" applyFont="1" applyFill="1" applyBorder="1"/>
    <xf numFmtId="0" fontId="1" fillId="0" borderId="20" xfId="0" applyFont="1" applyBorder="1"/>
    <xf numFmtId="0" fontId="1" fillId="0" borderId="20" xfId="0" applyFont="1" applyBorder="1" applyAlignment="1">
      <alignment wrapText="1"/>
    </xf>
    <xf numFmtId="164" fontId="0" fillId="0" borderId="20" xfId="0" applyNumberFormat="1" applyBorder="1"/>
    <xf numFmtId="0" fontId="0" fillId="0" borderId="7" xfId="0" applyBorder="1" applyAlignment="1">
      <alignment horizontal="left"/>
    </xf>
    <xf numFmtId="164" fontId="0" fillId="0" borderId="7" xfId="0" applyNumberFormat="1" applyBorder="1" applyAlignment="1">
      <alignment horizontal="left"/>
    </xf>
    <xf numFmtId="0" fontId="0" fillId="0" borderId="2" xfId="0" applyBorder="1" applyAlignment="1">
      <alignment horizontal="left"/>
    </xf>
    <xf numFmtId="0" fontId="0" fillId="0" borderId="23" xfId="0" applyBorder="1"/>
    <xf numFmtId="164" fontId="0" fillId="2" borderId="0" xfId="0" applyNumberFormat="1" applyFill="1" applyBorder="1" applyAlignment="1">
      <alignment horizontal="center"/>
    </xf>
    <xf numFmtId="0" fontId="1" fillId="2" borderId="0" xfId="0" applyFont="1" applyFill="1" applyBorder="1" applyAlignment="1">
      <alignment horizontal="center"/>
    </xf>
    <xf numFmtId="0" fontId="1" fillId="2" borderId="0" xfId="0" applyFont="1" applyFill="1" applyBorder="1" applyAlignment="1">
      <alignment wrapText="1"/>
    </xf>
    <xf numFmtId="0" fontId="0" fillId="0" borderId="0" xfId="0" applyAlignment="1">
      <alignment horizontal="center"/>
    </xf>
    <xf numFmtId="0" fontId="1" fillId="0" borderId="0" xfId="0" applyFont="1" applyAlignment="1">
      <alignment horizontal="center"/>
    </xf>
    <xf numFmtId="0" fontId="1" fillId="2" borderId="1" xfId="0" applyFont="1" applyFill="1" applyBorder="1" applyAlignment="1">
      <alignment horizontal="center"/>
    </xf>
    <xf numFmtId="1" fontId="49" fillId="0" borderId="0" xfId="10" applyNumberFormat="1" applyFill="1" applyAlignment="1" applyProtection="1">
      <alignment horizontal="left"/>
    </xf>
    <xf numFmtId="164" fontId="0" fillId="0" borderId="0" xfId="0" quotePrefix="1" applyNumberFormat="1" applyAlignment="1">
      <alignment horizontal="left"/>
    </xf>
    <xf numFmtId="169" fontId="1" fillId="0" borderId="0" xfId="0" applyNumberFormat="1" applyFont="1" applyAlignment="1">
      <alignment horizontal="left"/>
    </xf>
    <xf numFmtId="0" fontId="1" fillId="2" borderId="0" xfId="0" applyFont="1" applyFill="1" applyAlignment="1">
      <alignment horizontal="center"/>
    </xf>
    <xf numFmtId="0" fontId="1" fillId="2" borderId="0" xfId="0" applyFont="1" applyFill="1" applyAlignment="1">
      <alignment horizontal="left"/>
    </xf>
    <xf numFmtId="0" fontId="50" fillId="8" borderId="11" xfId="0" applyFont="1" applyFill="1" applyBorder="1" applyAlignment="1">
      <alignment horizontal="center" wrapText="1"/>
    </xf>
    <xf numFmtId="0" fontId="50" fillId="8" borderId="12" xfId="0" applyFont="1" applyFill="1" applyBorder="1" applyAlignment="1">
      <alignment horizontal="center" wrapText="1"/>
    </xf>
    <xf numFmtId="0" fontId="1" fillId="2" borderId="0" xfId="7" applyFont="1" applyFill="1" applyAlignment="1">
      <alignment horizontal="center"/>
    </xf>
    <xf numFmtId="0" fontId="51" fillId="2" borderId="0" xfId="0" applyFont="1" applyFill="1" applyBorder="1" applyAlignment="1">
      <alignment horizontal="right"/>
    </xf>
    <xf numFmtId="0" fontId="50" fillId="2" borderId="0" xfId="0" applyFont="1" applyFill="1" applyBorder="1" applyAlignment="1">
      <alignment horizontal="center" vertical="top" wrapText="1"/>
    </xf>
    <xf numFmtId="0" fontId="1" fillId="2" borderId="18" xfId="0" applyFont="1" applyFill="1" applyBorder="1" applyAlignment="1">
      <alignment horizontal="center"/>
    </xf>
    <xf numFmtId="0" fontId="1" fillId="2" borderId="19" xfId="0" applyFont="1" applyFill="1" applyBorder="1" applyAlignment="1">
      <alignment horizontal="center"/>
    </xf>
    <xf numFmtId="0" fontId="1" fillId="2" borderId="20" xfId="0" applyFont="1" applyFill="1" applyBorder="1" applyAlignment="1">
      <alignment horizontal="center"/>
    </xf>
    <xf numFmtId="0" fontId="1" fillId="2" borderId="21" xfId="0" applyFont="1" applyFill="1" applyBorder="1" applyAlignment="1">
      <alignment horizontal="center"/>
    </xf>
    <xf numFmtId="0" fontId="1" fillId="2" borderId="22" xfId="0" applyFont="1" applyFill="1" applyBorder="1" applyAlignment="1">
      <alignment horizontal="center"/>
    </xf>
  </cellXfs>
  <cellStyles count="11">
    <cellStyle name="Hyperlänk" xfId="2" builtinId="8"/>
    <cellStyle name="Normal" xfId="0" builtinId="0"/>
    <cellStyle name="Normal 2" xfId="3"/>
    <cellStyle name="Normal 2 2" xfId="8"/>
    <cellStyle name="Normal 4" xfId="7"/>
    <cellStyle name="Normal 5" xfId="9"/>
    <cellStyle name="Normal_Blad2" xfId="10"/>
    <cellStyle name="Procent" xfId="6" builtinId="5"/>
    <cellStyle name="Procent 2" xfId="5"/>
    <cellStyle name="Tusental" xfId="1" builtinId="3"/>
    <cellStyle name="Tusental 2" xfId="4"/>
  </cellStyles>
  <dxfs count="0"/>
  <tableStyles count="0" defaultTableStyle="TableStyleMedium2" defaultPivotStyle="PivotStyleLight16"/>
  <colors>
    <mruColors>
      <color rgb="FFC0C1C2"/>
      <color rgb="FFA05599"/>
      <color rgb="FFAADADB"/>
      <color rgb="FF98BF0C"/>
      <color rgb="FFEC732B"/>
      <color rgb="FFA50044"/>
      <color rgb="FFF0B600"/>
      <color rgb="FFF0C000"/>
      <color rgb="FFC0C1C1"/>
      <color rgb="FFA555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9.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0.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21.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32.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33.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34.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35.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36.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37.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_rels/chart38.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39.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40.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41.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42.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43.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53.xml.rels><?xml version="1.0" encoding="UTF-8" standalone="yes"?>
<Relationships xmlns="http://schemas.openxmlformats.org/package/2006/relationships"><Relationship Id="rId1" Type="http://schemas.openxmlformats.org/officeDocument/2006/relationships/themeOverride" Target="../theme/themeOverride16.xml"/></Relationships>
</file>

<file path=xl/charts/_rels/chart54.xml.rels><?xml version="1.0" encoding="UTF-8" standalone="yes"?>
<Relationships xmlns="http://schemas.openxmlformats.org/package/2006/relationships"><Relationship Id="rId1" Type="http://schemas.openxmlformats.org/officeDocument/2006/relationships/themeOverride" Target="../theme/themeOverride17.xml"/></Relationships>
</file>

<file path=xl/charts/_rels/chart55.xml.rels><?xml version="1.0" encoding="UTF-8" standalone="yes"?>
<Relationships xmlns="http://schemas.openxmlformats.org/package/2006/relationships"><Relationship Id="rId1" Type="http://schemas.openxmlformats.org/officeDocument/2006/relationships/themeOverride" Target="../theme/themeOverride18.xml"/></Relationships>
</file>

<file path=xl/charts/_rels/chart60.xml.rels><?xml version="1.0" encoding="UTF-8" standalone="yes"?>
<Relationships xmlns="http://schemas.openxmlformats.org/package/2006/relationships"><Relationship Id="rId1" Type="http://schemas.openxmlformats.org/officeDocument/2006/relationships/themeOverride" Target="../theme/themeOverride19.xml"/></Relationships>
</file>

<file path=xl/charts/_rels/chart61.xml.rels><?xml version="1.0" encoding="UTF-8" standalone="yes"?>
<Relationships xmlns="http://schemas.openxmlformats.org/package/2006/relationships"><Relationship Id="rId1" Type="http://schemas.openxmlformats.org/officeDocument/2006/relationships/themeOverride" Target="../theme/themeOverride20.xml"/></Relationships>
</file>

<file path=xl/charts/_rels/chart62.xml.rels><?xml version="1.0" encoding="UTF-8" standalone="yes"?>
<Relationships xmlns="http://schemas.openxmlformats.org/package/2006/relationships"><Relationship Id="rId1" Type="http://schemas.openxmlformats.org/officeDocument/2006/relationships/themeOverride" Target="../theme/themeOverride21.xml"/></Relationships>
</file>

<file path=xl/charts/_rels/chart63.xml.rels><?xml version="1.0" encoding="UTF-8" standalone="yes"?>
<Relationships xmlns="http://schemas.openxmlformats.org/package/2006/relationships"><Relationship Id="rId1" Type="http://schemas.openxmlformats.org/officeDocument/2006/relationships/themeOverride" Target="../theme/themeOverride22.xml"/></Relationships>
</file>

<file path=xl/charts/_rels/chart64.xml.rels><?xml version="1.0" encoding="UTF-8" standalone="yes"?>
<Relationships xmlns="http://schemas.openxmlformats.org/package/2006/relationships"><Relationship Id="rId1" Type="http://schemas.openxmlformats.org/officeDocument/2006/relationships/themeOverride" Target="../theme/themeOverride23.xml"/></Relationships>
</file>

<file path=xl/charts/_rels/chart65.xml.rels><?xml version="1.0" encoding="UTF-8" standalone="yes"?>
<Relationships xmlns="http://schemas.openxmlformats.org/package/2006/relationships"><Relationship Id="rId1" Type="http://schemas.openxmlformats.org/officeDocument/2006/relationships/themeOverride" Target="../theme/themeOverride24.xml"/></Relationships>
</file>

<file path=xl/charts/_rels/chart68.xml.rels><?xml version="1.0" encoding="UTF-8" standalone="yes"?>
<Relationships xmlns="http://schemas.openxmlformats.org/package/2006/relationships"><Relationship Id="rId1" Type="http://schemas.openxmlformats.org/officeDocument/2006/relationships/themeOverride" Target="../theme/themeOverride25.xml"/></Relationships>
</file>

<file path=xl/charts/_rels/chart69.xml.rels><?xml version="1.0" encoding="UTF-8" standalone="yes"?>
<Relationships xmlns="http://schemas.openxmlformats.org/package/2006/relationships"><Relationship Id="rId1" Type="http://schemas.openxmlformats.org/officeDocument/2006/relationships/themeOverride" Target="../theme/themeOverride26.xml"/></Relationships>
</file>

<file path=xl/charts/_rels/chart70.xml.rels><?xml version="1.0" encoding="UTF-8" standalone="yes"?>
<Relationships xmlns="http://schemas.openxmlformats.org/package/2006/relationships"><Relationship Id="rId1" Type="http://schemas.openxmlformats.org/officeDocument/2006/relationships/themeOverride" Target="../theme/themeOverride27.xml"/></Relationships>
</file>

<file path=xl/charts/_rels/chart71.xml.rels><?xml version="1.0" encoding="UTF-8" standalone="yes"?>
<Relationships xmlns="http://schemas.openxmlformats.org/package/2006/relationships"><Relationship Id="rId1" Type="http://schemas.openxmlformats.org/officeDocument/2006/relationships/themeOverride" Target="../theme/themeOverride28.xml"/></Relationships>
</file>

<file path=xl/charts/_rels/chart72.xml.rels><?xml version="1.0" encoding="UTF-8" standalone="yes"?>
<Relationships xmlns="http://schemas.openxmlformats.org/package/2006/relationships"><Relationship Id="rId1" Type="http://schemas.openxmlformats.org/officeDocument/2006/relationships/themeOverride" Target="../theme/themeOverride29.xml"/></Relationships>
</file>

<file path=xl/charts/_rels/chart73.xml.rels><?xml version="1.0" encoding="UTF-8" standalone="yes"?>
<Relationships xmlns="http://schemas.openxmlformats.org/package/2006/relationships"><Relationship Id="rId1" Type="http://schemas.openxmlformats.org/officeDocument/2006/relationships/themeOverride" Target="../theme/themeOverride30.xml"/></Relationships>
</file>

<file path=xl/charts/_rels/chart74.xml.rels><?xml version="1.0" encoding="UTF-8" standalone="yes"?>
<Relationships xmlns="http://schemas.openxmlformats.org/package/2006/relationships"><Relationship Id="rId1" Type="http://schemas.openxmlformats.org/officeDocument/2006/relationships/themeOverride" Target="../theme/themeOverride31.xml"/></Relationships>
</file>

<file path=xl/charts/_rels/chart75.xml.rels><?xml version="1.0" encoding="UTF-8" standalone="yes"?>
<Relationships xmlns="http://schemas.openxmlformats.org/package/2006/relationships"><Relationship Id="rId1" Type="http://schemas.openxmlformats.org/officeDocument/2006/relationships/themeOverride" Target="../theme/themeOverride32.xml"/></Relationships>
</file>

<file path=xl/charts/_rels/chart76.xml.rels><?xml version="1.0" encoding="UTF-8" standalone="yes"?>
<Relationships xmlns="http://schemas.openxmlformats.org/package/2006/relationships"><Relationship Id="rId1" Type="http://schemas.openxmlformats.org/officeDocument/2006/relationships/themeOverride" Target="../theme/themeOverride33.xml"/></Relationships>
</file>

<file path=xl/charts/_rels/chart77.xml.rels><?xml version="1.0" encoding="UTF-8" standalone="yes"?>
<Relationships xmlns="http://schemas.openxmlformats.org/package/2006/relationships"><Relationship Id="rId1" Type="http://schemas.openxmlformats.org/officeDocument/2006/relationships/themeOverride" Target="../theme/themeOverride34.xml"/></Relationships>
</file>

<file path=xl/charts/_rels/chart78.xml.rels><?xml version="1.0" encoding="UTF-8" standalone="yes"?>
<Relationships xmlns="http://schemas.openxmlformats.org/package/2006/relationships"><Relationship Id="rId1" Type="http://schemas.openxmlformats.org/officeDocument/2006/relationships/themeOverride" Target="../theme/themeOverride35.xml"/></Relationships>
</file>

<file path=xl/charts/_rels/chart79.xml.rels><?xml version="1.0" encoding="UTF-8" standalone="yes"?>
<Relationships xmlns="http://schemas.openxmlformats.org/package/2006/relationships"><Relationship Id="rId1" Type="http://schemas.openxmlformats.org/officeDocument/2006/relationships/themeOverride" Target="../theme/themeOverride36.xml"/></Relationships>
</file>

<file path=xl/charts/_rels/chart80.xml.rels><?xml version="1.0" encoding="UTF-8" standalone="yes"?>
<Relationships xmlns="http://schemas.openxmlformats.org/package/2006/relationships"><Relationship Id="rId1" Type="http://schemas.openxmlformats.org/officeDocument/2006/relationships/themeOverride" Target="../theme/themeOverride37.xml"/></Relationships>
</file>

<file path=xl/charts/_rels/chart81.xml.rels><?xml version="1.0" encoding="UTF-8" standalone="yes"?>
<Relationships xmlns="http://schemas.openxmlformats.org/package/2006/relationships"><Relationship Id="rId1" Type="http://schemas.openxmlformats.org/officeDocument/2006/relationships/themeOverride" Target="../theme/themeOverride3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marker>
            <c:symbol val="none"/>
          </c:marker>
          <c:cat>
            <c:numRef>
              <c:f>'Svenska bolånetagare'!$M$56:$M$70</c:f>
              <c:numCache>
                <c:formatCode>yyyy;@</c:formatCode>
                <c:ptCount val="15"/>
                <c:pt idx="0">
                  <c:v>37529</c:v>
                </c:pt>
                <c:pt idx="1">
                  <c:v>37894</c:v>
                </c:pt>
                <c:pt idx="2">
                  <c:v>38260</c:v>
                </c:pt>
                <c:pt idx="3">
                  <c:v>38625</c:v>
                </c:pt>
                <c:pt idx="4">
                  <c:v>38990</c:v>
                </c:pt>
                <c:pt idx="5">
                  <c:v>39355</c:v>
                </c:pt>
                <c:pt idx="6">
                  <c:v>39721</c:v>
                </c:pt>
                <c:pt idx="7">
                  <c:v>40086</c:v>
                </c:pt>
                <c:pt idx="8">
                  <c:v>40451</c:v>
                </c:pt>
                <c:pt idx="9">
                  <c:v>40816</c:v>
                </c:pt>
                <c:pt idx="10">
                  <c:v>41182</c:v>
                </c:pt>
                <c:pt idx="11">
                  <c:v>41547</c:v>
                </c:pt>
                <c:pt idx="12">
                  <c:v>41912</c:v>
                </c:pt>
                <c:pt idx="13">
                  <c:v>42277</c:v>
                </c:pt>
                <c:pt idx="14">
                  <c:v>42643</c:v>
                </c:pt>
              </c:numCache>
            </c:numRef>
          </c:cat>
          <c:val>
            <c:numRef>
              <c:f>'Svenska bolånetagare'!$N$56:$N$70</c:f>
              <c:numCache>
                <c:formatCode>0.0</c:formatCode>
                <c:ptCount val="15"/>
                <c:pt idx="0">
                  <c:v>59.233486199581897</c:v>
                </c:pt>
                <c:pt idx="1">
                  <c:v>60.723922309762123</c:v>
                </c:pt>
                <c:pt idx="2">
                  <c:v>62.402064960321724</c:v>
                </c:pt>
                <c:pt idx="3">
                  <c:v>65.523366912059132</c:v>
                </c:pt>
                <c:pt idx="4">
                  <c:v>67.221890637694131</c:v>
                </c:pt>
                <c:pt idx="5">
                  <c:v>68.556506929748039</c:v>
                </c:pt>
                <c:pt idx="6">
                  <c:v>70.218723936516</c:v>
                </c:pt>
                <c:pt idx="7">
                  <c:v>70.824404233704868</c:v>
                </c:pt>
                <c:pt idx="8">
                  <c:v>71.028825615239128</c:v>
                </c:pt>
                <c:pt idx="9">
                  <c:v>68.922424011924249</c:v>
                </c:pt>
                <c:pt idx="10">
                  <c:v>69.102150785788197</c:v>
                </c:pt>
                <c:pt idx="11">
                  <c:v>70.355912695124061</c:v>
                </c:pt>
                <c:pt idx="12">
                  <c:v>69.599999999999994</c:v>
                </c:pt>
                <c:pt idx="13" formatCode="General">
                  <c:v>69.2</c:v>
                </c:pt>
                <c:pt idx="14">
                  <c:v>68.8</c:v>
                </c:pt>
              </c:numCache>
            </c:numRef>
          </c:val>
          <c:smooth val="0"/>
        </c:ser>
        <c:dLbls>
          <c:showLegendKey val="0"/>
          <c:showVal val="0"/>
          <c:showCatName val="0"/>
          <c:showSerName val="0"/>
          <c:showPercent val="0"/>
          <c:showBubbleSize val="0"/>
        </c:dLbls>
        <c:marker val="1"/>
        <c:smooth val="0"/>
        <c:axId val="321190144"/>
        <c:axId val="323555328"/>
      </c:lineChart>
      <c:lineChart>
        <c:grouping val="standard"/>
        <c:varyColors val="0"/>
        <c:ser>
          <c:idx val="1"/>
          <c:order val="1"/>
          <c:tx>
            <c:v>ny</c:v>
          </c:tx>
          <c:spPr>
            <a:ln>
              <a:solidFill>
                <a:schemeClr val="accent1"/>
              </a:solidFill>
            </a:ln>
          </c:spPr>
          <c:marker>
            <c:symbol val="none"/>
          </c:marker>
          <c:val>
            <c:numRef>
              <c:f>'Svenska bolånetagare'!$N$56:$N$70</c:f>
              <c:numCache>
                <c:formatCode>0.0</c:formatCode>
                <c:ptCount val="15"/>
                <c:pt idx="0">
                  <c:v>59.233486199581897</c:v>
                </c:pt>
                <c:pt idx="1">
                  <c:v>60.723922309762123</c:v>
                </c:pt>
                <c:pt idx="2">
                  <c:v>62.402064960321724</c:v>
                </c:pt>
                <c:pt idx="3">
                  <c:v>65.523366912059132</c:v>
                </c:pt>
                <c:pt idx="4">
                  <c:v>67.221890637694131</c:v>
                </c:pt>
                <c:pt idx="5">
                  <c:v>68.556506929748039</c:v>
                </c:pt>
                <c:pt idx="6">
                  <c:v>70.218723936516</c:v>
                </c:pt>
                <c:pt idx="7">
                  <c:v>70.824404233704868</c:v>
                </c:pt>
                <c:pt idx="8">
                  <c:v>71.028825615239128</c:v>
                </c:pt>
                <c:pt idx="9">
                  <c:v>68.922424011924249</c:v>
                </c:pt>
                <c:pt idx="10">
                  <c:v>69.102150785788197</c:v>
                </c:pt>
                <c:pt idx="11">
                  <c:v>70.355912695124061</c:v>
                </c:pt>
                <c:pt idx="12">
                  <c:v>69.599999999999994</c:v>
                </c:pt>
                <c:pt idx="13" formatCode="General">
                  <c:v>69.2</c:v>
                </c:pt>
                <c:pt idx="14">
                  <c:v>68.8</c:v>
                </c:pt>
              </c:numCache>
            </c:numRef>
          </c:val>
          <c:smooth val="0"/>
        </c:ser>
        <c:dLbls>
          <c:showLegendKey val="0"/>
          <c:showVal val="0"/>
          <c:showCatName val="0"/>
          <c:showSerName val="0"/>
          <c:showPercent val="0"/>
          <c:showBubbleSize val="0"/>
        </c:dLbls>
        <c:marker val="1"/>
        <c:smooth val="0"/>
        <c:axId val="323558400"/>
        <c:axId val="323556864"/>
      </c:lineChart>
      <c:dateAx>
        <c:axId val="321190144"/>
        <c:scaling>
          <c:orientation val="minMax"/>
        </c:scaling>
        <c:delete val="0"/>
        <c:axPos val="b"/>
        <c:numFmt formatCode="yyyy;@" sourceLinked="1"/>
        <c:majorTickMark val="out"/>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3555328"/>
        <c:crosses val="autoZero"/>
        <c:auto val="1"/>
        <c:lblOffset val="100"/>
        <c:baseTimeUnit val="years"/>
        <c:majorUnit val="2"/>
        <c:majorTimeUnit val="years"/>
      </c:dateAx>
      <c:valAx>
        <c:axId val="323555328"/>
        <c:scaling>
          <c:orientation val="minMax"/>
          <c:max val="75"/>
          <c:min val="50"/>
        </c:scaling>
        <c:delete val="0"/>
        <c:axPos val="l"/>
        <c:majorGridlines/>
        <c:numFmt formatCode="0" sourceLinked="0"/>
        <c:majorTickMark val="none"/>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1190144"/>
        <c:crosses val="autoZero"/>
        <c:crossBetween val="between"/>
      </c:valAx>
      <c:valAx>
        <c:axId val="323556864"/>
        <c:scaling>
          <c:orientation val="minMax"/>
          <c:max val="75"/>
          <c:min val="50"/>
        </c:scaling>
        <c:delete val="0"/>
        <c:axPos val="r"/>
        <c:numFmt formatCode="0" sourceLinked="0"/>
        <c:majorTickMark val="none"/>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3558400"/>
        <c:crosses val="max"/>
        <c:crossBetween val="between"/>
      </c:valAx>
      <c:catAx>
        <c:axId val="323558400"/>
        <c:scaling>
          <c:orientation val="minMax"/>
        </c:scaling>
        <c:delete val="1"/>
        <c:axPos val="b"/>
        <c:majorTickMark val="out"/>
        <c:minorTickMark val="none"/>
        <c:tickLblPos val="nextTo"/>
        <c:crossAx val="323556864"/>
        <c:crosses val="autoZero"/>
        <c:auto val="1"/>
        <c:lblAlgn val="ctr"/>
        <c:lblOffset val="100"/>
        <c:noMultiLvlLbl val="0"/>
      </c:catAx>
    </c:plotArea>
    <c:plotVisOnly val="1"/>
    <c:dispBlanksAs val="gap"/>
    <c:showDLblsOverMax val="0"/>
  </c:chart>
  <c:spPr>
    <a:ln>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'Svenska bolånetagare'!$N$156</c:f>
              <c:strCache>
                <c:ptCount val="1"/>
                <c:pt idx="0">
                  <c:v>2011</c:v>
                </c:pt>
              </c:strCache>
            </c:strRef>
          </c:tx>
          <c:spPr>
            <a:solidFill>
              <a:srgbClr val="F0B600"/>
            </a:solidFill>
          </c:spPr>
          <c:invertIfNegative val="0"/>
          <c:cat>
            <c:strRef>
              <c:f>'Svenska bolånetagare'!$M$157:$M$161</c:f>
              <c:strCache>
                <c:ptCount val="5"/>
                <c:pt idx="0">
                  <c:v>Göteborg</c:v>
                </c:pt>
                <c:pt idx="1">
                  <c:v>Malmö</c:v>
                </c:pt>
                <c:pt idx="2">
                  <c:v>Stockholm</c:v>
                </c:pt>
                <c:pt idx="3">
                  <c:v>Övriga landet</c:v>
                </c:pt>
                <c:pt idx="4">
                  <c:v>Övriga stora städer</c:v>
                </c:pt>
              </c:strCache>
            </c:strRef>
          </c:cat>
          <c:val>
            <c:numRef>
              <c:f>'Svenska bolånetagare'!$N$157:$N$161</c:f>
              <c:numCache>
                <c:formatCode>0.0</c:formatCode>
                <c:ptCount val="5"/>
                <c:pt idx="0">
                  <c:v>54.794520499999997</c:v>
                </c:pt>
                <c:pt idx="1">
                  <c:v>57.760956200000003</c:v>
                </c:pt>
                <c:pt idx="2">
                  <c:v>54.876414699999998</c:v>
                </c:pt>
                <c:pt idx="3">
                  <c:v>62.923509899999999</c:v>
                </c:pt>
                <c:pt idx="4">
                  <c:v>58.814194200000003</c:v>
                </c:pt>
              </c:numCache>
            </c:numRef>
          </c:val>
        </c:ser>
        <c:ser>
          <c:idx val="1"/>
          <c:order val="1"/>
          <c:tx>
            <c:strRef>
              <c:f>'Svenska bolånetagare'!$O$156</c:f>
              <c:strCache>
                <c:ptCount val="1"/>
                <c:pt idx="0">
                  <c:v>2012</c:v>
                </c:pt>
              </c:strCache>
            </c:strRef>
          </c:tx>
          <c:spPr>
            <a:solidFill>
              <a:srgbClr val="A50044"/>
            </a:solidFill>
          </c:spPr>
          <c:invertIfNegative val="0"/>
          <c:cat>
            <c:strRef>
              <c:f>'Svenska bolånetagare'!$M$157:$M$161</c:f>
              <c:strCache>
                <c:ptCount val="5"/>
                <c:pt idx="0">
                  <c:v>Göteborg</c:v>
                </c:pt>
                <c:pt idx="1">
                  <c:v>Malmö</c:v>
                </c:pt>
                <c:pt idx="2">
                  <c:v>Stockholm</c:v>
                </c:pt>
                <c:pt idx="3">
                  <c:v>Övriga landet</c:v>
                </c:pt>
                <c:pt idx="4">
                  <c:v>Övriga stora städer</c:v>
                </c:pt>
              </c:strCache>
            </c:strRef>
          </c:cat>
          <c:val>
            <c:numRef>
              <c:f>'Svenska bolånetagare'!$O$157:$O$161</c:f>
              <c:numCache>
                <c:formatCode>0.0</c:formatCode>
                <c:ptCount val="5"/>
                <c:pt idx="0">
                  <c:v>62.5505523</c:v>
                </c:pt>
                <c:pt idx="1">
                  <c:v>64.823192599999999</c:v>
                </c:pt>
                <c:pt idx="2">
                  <c:v>60.410980899999998</c:v>
                </c:pt>
                <c:pt idx="3">
                  <c:v>66.246633299999999</c:v>
                </c:pt>
                <c:pt idx="4">
                  <c:v>64.295316600000007</c:v>
                </c:pt>
              </c:numCache>
            </c:numRef>
          </c:val>
        </c:ser>
        <c:ser>
          <c:idx val="2"/>
          <c:order val="2"/>
          <c:tx>
            <c:strRef>
              <c:f>'Svenska bolånetagare'!$P$156</c:f>
              <c:strCache>
                <c:ptCount val="1"/>
                <c:pt idx="0">
                  <c:v>2013</c:v>
                </c:pt>
              </c:strCache>
            </c:strRef>
          </c:tx>
          <c:spPr>
            <a:solidFill>
              <a:srgbClr val="EC732B"/>
            </a:solidFill>
          </c:spPr>
          <c:invertIfNegative val="0"/>
          <c:cat>
            <c:strRef>
              <c:f>'Svenska bolånetagare'!$M$157:$M$161</c:f>
              <c:strCache>
                <c:ptCount val="5"/>
                <c:pt idx="0">
                  <c:v>Göteborg</c:v>
                </c:pt>
                <c:pt idx="1">
                  <c:v>Malmö</c:v>
                </c:pt>
                <c:pt idx="2">
                  <c:v>Stockholm</c:v>
                </c:pt>
                <c:pt idx="3">
                  <c:v>Övriga landet</c:v>
                </c:pt>
                <c:pt idx="4">
                  <c:v>Övriga stora städer</c:v>
                </c:pt>
              </c:strCache>
            </c:strRef>
          </c:cat>
          <c:val>
            <c:numRef>
              <c:f>'Svenska bolånetagare'!$P$157:$P$161</c:f>
              <c:numCache>
                <c:formatCode>0.0</c:formatCode>
                <c:ptCount val="5"/>
                <c:pt idx="0">
                  <c:v>62.843874200000002</c:v>
                </c:pt>
                <c:pt idx="1">
                  <c:v>66.287050399999998</c:v>
                </c:pt>
                <c:pt idx="2">
                  <c:v>62.824069000000001</c:v>
                </c:pt>
                <c:pt idx="3">
                  <c:v>68.448520299999998</c:v>
                </c:pt>
                <c:pt idx="4">
                  <c:v>66.080151099999995</c:v>
                </c:pt>
              </c:numCache>
            </c:numRef>
          </c:val>
        </c:ser>
        <c:ser>
          <c:idx val="3"/>
          <c:order val="3"/>
          <c:tx>
            <c:strRef>
              <c:f>'Svenska bolånetagare'!$Q$156</c:f>
              <c:strCache>
                <c:ptCount val="1"/>
                <c:pt idx="0">
                  <c:v>2014</c:v>
                </c:pt>
              </c:strCache>
            </c:strRef>
          </c:tx>
          <c:spPr>
            <a:solidFill>
              <a:srgbClr val="98BF0C"/>
            </a:solidFill>
          </c:spPr>
          <c:invertIfNegative val="0"/>
          <c:cat>
            <c:strRef>
              <c:f>'Svenska bolånetagare'!$M$157:$M$161</c:f>
              <c:strCache>
                <c:ptCount val="5"/>
                <c:pt idx="0">
                  <c:v>Göteborg</c:v>
                </c:pt>
                <c:pt idx="1">
                  <c:v>Malmö</c:v>
                </c:pt>
                <c:pt idx="2">
                  <c:v>Stockholm</c:v>
                </c:pt>
                <c:pt idx="3">
                  <c:v>Övriga landet</c:v>
                </c:pt>
                <c:pt idx="4">
                  <c:v>Övriga stora städer</c:v>
                </c:pt>
              </c:strCache>
            </c:strRef>
          </c:cat>
          <c:val>
            <c:numRef>
              <c:f>'Svenska bolånetagare'!$Q$157:$Q$161</c:f>
              <c:numCache>
                <c:formatCode>0.0</c:formatCode>
                <c:ptCount val="5"/>
                <c:pt idx="0">
                  <c:v>62.5364565</c:v>
                </c:pt>
                <c:pt idx="1">
                  <c:v>68.134756100000004</c:v>
                </c:pt>
                <c:pt idx="2">
                  <c:v>62.829692199999997</c:v>
                </c:pt>
                <c:pt idx="3">
                  <c:v>68.256081399999999</c:v>
                </c:pt>
                <c:pt idx="4">
                  <c:v>66.286915199999996</c:v>
                </c:pt>
              </c:numCache>
            </c:numRef>
          </c:val>
        </c:ser>
        <c:ser>
          <c:idx val="4"/>
          <c:order val="4"/>
          <c:tx>
            <c:strRef>
              <c:f>'Svenska bolånetagare'!$R$156</c:f>
              <c:strCache>
                <c:ptCount val="1"/>
                <c:pt idx="0">
                  <c:v>2015</c:v>
                </c:pt>
              </c:strCache>
            </c:strRef>
          </c:tx>
          <c:spPr>
            <a:solidFill>
              <a:srgbClr val="AADADB"/>
            </a:solidFill>
          </c:spPr>
          <c:invertIfNegative val="0"/>
          <c:cat>
            <c:strRef>
              <c:f>'Svenska bolånetagare'!$M$157:$M$161</c:f>
              <c:strCache>
                <c:ptCount val="5"/>
                <c:pt idx="0">
                  <c:v>Göteborg</c:v>
                </c:pt>
                <c:pt idx="1">
                  <c:v>Malmö</c:v>
                </c:pt>
                <c:pt idx="2">
                  <c:v>Stockholm</c:v>
                </c:pt>
                <c:pt idx="3">
                  <c:v>Övriga landet</c:v>
                </c:pt>
                <c:pt idx="4">
                  <c:v>Övriga stora städer</c:v>
                </c:pt>
              </c:strCache>
            </c:strRef>
          </c:cat>
          <c:val>
            <c:numRef>
              <c:f>'Svenska bolånetagare'!$R$157:$R$161</c:f>
              <c:numCache>
                <c:formatCode>0.0</c:formatCode>
                <c:ptCount val="5"/>
                <c:pt idx="0">
                  <c:v>62.637245999999998</c:v>
                </c:pt>
                <c:pt idx="1">
                  <c:v>67.745744099999996</c:v>
                </c:pt>
                <c:pt idx="2">
                  <c:v>60.781286299999998</c:v>
                </c:pt>
                <c:pt idx="3">
                  <c:v>68.316078200000007</c:v>
                </c:pt>
                <c:pt idx="4">
                  <c:v>65.749079800000004</c:v>
                </c:pt>
              </c:numCache>
            </c:numRef>
          </c:val>
        </c:ser>
        <c:ser>
          <c:idx val="5"/>
          <c:order val="5"/>
          <c:tx>
            <c:strRef>
              <c:f>'Svenska bolånetagare'!$S$156</c:f>
              <c:strCache>
                <c:ptCount val="1"/>
                <c:pt idx="0">
                  <c:v>2016</c:v>
                </c:pt>
              </c:strCache>
            </c:strRef>
          </c:tx>
          <c:spPr>
            <a:solidFill>
              <a:srgbClr val="A05599"/>
            </a:solidFill>
          </c:spPr>
          <c:invertIfNegative val="0"/>
          <c:cat>
            <c:strRef>
              <c:f>'Svenska bolånetagare'!$M$157:$M$161</c:f>
              <c:strCache>
                <c:ptCount val="5"/>
                <c:pt idx="0">
                  <c:v>Göteborg</c:v>
                </c:pt>
                <c:pt idx="1">
                  <c:v>Malmö</c:v>
                </c:pt>
                <c:pt idx="2">
                  <c:v>Stockholm</c:v>
                </c:pt>
                <c:pt idx="3">
                  <c:v>Övriga landet</c:v>
                </c:pt>
                <c:pt idx="4">
                  <c:v>Övriga stora städer</c:v>
                </c:pt>
              </c:strCache>
            </c:strRef>
          </c:cat>
          <c:val>
            <c:numRef>
              <c:f>'Svenska bolånetagare'!$S$157:$S$161</c:f>
              <c:numCache>
                <c:formatCode>General</c:formatCode>
                <c:ptCount val="5"/>
                <c:pt idx="0">
                  <c:v>60.4</c:v>
                </c:pt>
                <c:pt idx="1">
                  <c:v>67.099999999999994</c:v>
                </c:pt>
                <c:pt idx="2">
                  <c:v>59.7</c:v>
                </c:pt>
                <c:pt idx="3">
                  <c:v>67.099999999999994</c:v>
                </c:pt>
                <c:pt idx="4">
                  <c:v>65</c:v>
                </c:pt>
              </c:numCache>
            </c:numRef>
          </c:val>
        </c:ser>
        <c:ser>
          <c:idx val="6"/>
          <c:order val="6"/>
          <c:tx>
            <c:strRef>
              <c:f>'Svenska bolånetagare'!$T$156</c:f>
              <c:strCache>
                <c:ptCount val="1"/>
                <c:pt idx="0">
                  <c:v>2017</c:v>
                </c:pt>
              </c:strCache>
            </c:strRef>
          </c:tx>
          <c:spPr>
            <a:solidFill>
              <a:srgbClr val="C0C1C2"/>
            </a:solidFill>
          </c:spPr>
          <c:invertIfNegative val="0"/>
          <c:cat>
            <c:strRef>
              <c:f>'Svenska bolånetagare'!$M$157:$M$161</c:f>
              <c:strCache>
                <c:ptCount val="5"/>
                <c:pt idx="0">
                  <c:v>Göteborg</c:v>
                </c:pt>
                <c:pt idx="1">
                  <c:v>Malmö</c:v>
                </c:pt>
                <c:pt idx="2">
                  <c:v>Stockholm</c:v>
                </c:pt>
                <c:pt idx="3">
                  <c:v>Övriga landet</c:v>
                </c:pt>
                <c:pt idx="4">
                  <c:v>Övriga stora städer</c:v>
                </c:pt>
              </c:strCache>
            </c:strRef>
          </c:cat>
          <c:val>
            <c:numRef>
              <c:f>'Svenska bolånetagare'!$T$157:$T$161</c:f>
              <c:numCache>
                <c:formatCode>0.0</c:formatCode>
                <c:ptCount val="5"/>
                <c:pt idx="0">
                  <c:v>59.613680000000002</c:v>
                </c:pt>
                <c:pt idx="1">
                  <c:v>65.369259999999997</c:v>
                </c:pt>
                <c:pt idx="2">
                  <c:v>58.539110000000008</c:v>
                </c:pt>
                <c:pt idx="3">
                  <c:v>66.723060000000004</c:v>
                </c:pt>
                <c:pt idx="4">
                  <c:v>64.51324000000001</c:v>
                </c:pt>
              </c:numCache>
            </c:numRef>
          </c:val>
        </c:ser>
        <c:dLbls>
          <c:showLegendKey val="0"/>
          <c:showVal val="0"/>
          <c:showCatName val="0"/>
          <c:showSerName val="0"/>
          <c:showPercent val="0"/>
          <c:showBubbleSize val="0"/>
        </c:dLbls>
        <c:gapWidth val="150"/>
        <c:axId val="324619648"/>
        <c:axId val="324641920"/>
      </c:barChart>
      <c:barChart>
        <c:barDir val="col"/>
        <c:grouping val="clustered"/>
        <c:varyColors val="0"/>
        <c:ser>
          <c:idx val="7"/>
          <c:order val="7"/>
          <c:tx>
            <c:v>nt</c:v>
          </c:tx>
          <c:invertIfNegative val="0"/>
          <c:val>
            <c:numLit>
              <c:formatCode>General</c:formatCode>
              <c:ptCount val="1"/>
              <c:pt idx="0">
                <c:v>0</c:v>
              </c:pt>
            </c:numLit>
          </c:val>
        </c:ser>
        <c:dLbls>
          <c:showLegendKey val="0"/>
          <c:showVal val="0"/>
          <c:showCatName val="0"/>
          <c:showSerName val="0"/>
          <c:showPercent val="0"/>
          <c:showBubbleSize val="0"/>
        </c:dLbls>
        <c:gapWidth val="150"/>
        <c:axId val="324645248"/>
        <c:axId val="324643456"/>
      </c:barChart>
      <c:catAx>
        <c:axId val="324619648"/>
        <c:scaling>
          <c:orientation val="minMax"/>
        </c:scaling>
        <c:delete val="0"/>
        <c:axPos val="b"/>
        <c:majorTickMark val="out"/>
        <c:minorTickMark val="none"/>
        <c:tickLblPos val="nextTo"/>
        <c:txPr>
          <a:bodyPr/>
          <a:lstStyle/>
          <a:p>
            <a:pPr>
              <a:defRPr sz="1200" b="1">
                <a:latin typeface="Arial" panose="020B0604020202020204" pitchFamily="34" charset="0"/>
                <a:cs typeface="Arial" panose="020B0604020202020204" pitchFamily="34" charset="0"/>
              </a:defRPr>
            </a:pPr>
            <a:endParaRPr lang="sv-SE"/>
          </a:p>
        </c:txPr>
        <c:crossAx val="324641920"/>
        <c:crosses val="autoZero"/>
        <c:auto val="1"/>
        <c:lblAlgn val="ctr"/>
        <c:lblOffset val="100"/>
        <c:noMultiLvlLbl val="0"/>
      </c:catAx>
      <c:valAx>
        <c:axId val="324641920"/>
        <c:scaling>
          <c:orientation val="minMax"/>
        </c:scaling>
        <c:delete val="0"/>
        <c:axPos val="l"/>
        <c:majorGridlines/>
        <c:numFmt formatCode="0" sourceLinked="0"/>
        <c:majorTickMark val="none"/>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4619648"/>
        <c:crosses val="autoZero"/>
        <c:crossBetween val="between"/>
        <c:majorUnit val="20"/>
      </c:valAx>
      <c:valAx>
        <c:axId val="324643456"/>
        <c:scaling>
          <c:orientation val="minMax"/>
          <c:max val="80"/>
        </c:scaling>
        <c:delete val="0"/>
        <c:axPos val="r"/>
        <c:numFmt formatCode="General" sourceLinked="1"/>
        <c:majorTickMark val="none"/>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4645248"/>
        <c:crosses val="max"/>
        <c:crossBetween val="between"/>
        <c:majorUnit val="20"/>
      </c:valAx>
      <c:catAx>
        <c:axId val="324645248"/>
        <c:scaling>
          <c:orientation val="minMax"/>
        </c:scaling>
        <c:delete val="1"/>
        <c:axPos val="b"/>
        <c:majorTickMark val="out"/>
        <c:minorTickMark val="none"/>
        <c:tickLblPos val="nextTo"/>
        <c:crossAx val="324643456"/>
        <c:crosses val="autoZero"/>
        <c:auto val="1"/>
        <c:lblAlgn val="ctr"/>
        <c:lblOffset val="100"/>
        <c:noMultiLvlLbl val="0"/>
      </c:catAx>
    </c:plotArea>
    <c:legend>
      <c:legendPos val="b"/>
      <c:legendEntry>
        <c:idx val="7"/>
        <c:delete val="1"/>
      </c:legendEntry>
      <c:overlay val="0"/>
      <c:txPr>
        <a:bodyPr/>
        <a:lstStyle/>
        <a:p>
          <a:pPr>
            <a:defRPr sz="1800" b="1">
              <a:latin typeface="Arial" panose="020B0604020202020204" pitchFamily="34" charset="0"/>
              <a:cs typeface="Arial" panose="020B0604020202020204" pitchFamily="34" charset="0"/>
            </a:defRPr>
          </a:pPr>
          <a:endParaRPr lang="sv-SE"/>
        </a:p>
      </c:txPr>
    </c:legend>
    <c:plotVisOnly val="1"/>
    <c:dispBlanksAs val="gap"/>
    <c:showDLblsOverMax val="0"/>
  </c:chart>
  <c:spPr>
    <a:ln>
      <a:no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'Svenska bolånetagare'!$N$181</c:f>
              <c:strCache>
                <c:ptCount val="1"/>
                <c:pt idx="0">
                  <c:v>2011</c:v>
                </c:pt>
              </c:strCache>
            </c:strRef>
          </c:tx>
          <c:spPr>
            <a:solidFill>
              <a:srgbClr val="F0B600"/>
            </a:solidFill>
          </c:spPr>
          <c:invertIfNegative val="0"/>
          <c:cat>
            <c:strRef>
              <c:f>'Svenska bolånetagare'!$M$182:$M$186</c:f>
              <c:strCache>
                <c:ptCount val="5"/>
                <c:pt idx="0">
                  <c:v>0-25</c:v>
                </c:pt>
                <c:pt idx="1">
                  <c:v>25-50</c:v>
                </c:pt>
                <c:pt idx="2">
                  <c:v>50-75</c:v>
                </c:pt>
                <c:pt idx="3">
                  <c:v>75-85</c:v>
                </c:pt>
                <c:pt idx="4">
                  <c:v>över 85</c:v>
                </c:pt>
              </c:strCache>
            </c:strRef>
          </c:cat>
          <c:val>
            <c:numRef>
              <c:f>'Svenska bolånetagare'!$N$182:$N$186</c:f>
              <c:numCache>
                <c:formatCode>0.0</c:formatCode>
                <c:ptCount val="5"/>
                <c:pt idx="0">
                  <c:v>5.4479602808050593</c:v>
                </c:pt>
                <c:pt idx="1">
                  <c:v>18.361428037732693</c:v>
                </c:pt>
                <c:pt idx="2">
                  <c:v>43.534402029476155</c:v>
                </c:pt>
                <c:pt idx="3">
                  <c:v>23.429119550091865</c:v>
                </c:pt>
                <c:pt idx="4">
                  <c:v>9.2270734416258087</c:v>
                </c:pt>
              </c:numCache>
            </c:numRef>
          </c:val>
        </c:ser>
        <c:ser>
          <c:idx val="1"/>
          <c:order val="1"/>
          <c:tx>
            <c:strRef>
              <c:f>'Svenska bolånetagare'!$O$181</c:f>
              <c:strCache>
                <c:ptCount val="1"/>
                <c:pt idx="0">
                  <c:v>2012</c:v>
                </c:pt>
              </c:strCache>
            </c:strRef>
          </c:tx>
          <c:spPr>
            <a:solidFill>
              <a:srgbClr val="A50044"/>
            </a:solidFill>
          </c:spPr>
          <c:invertIfNegative val="0"/>
          <c:cat>
            <c:strRef>
              <c:f>'Svenska bolånetagare'!$M$182:$M$186</c:f>
              <c:strCache>
                <c:ptCount val="5"/>
                <c:pt idx="0">
                  <c:v>0-25</c:v>
                </c:pt>
                <c:pt idx="1">
                  <c:v>25-50</c:v>
                </c:pt>
                <c:pt idx="2">
                  <c:v>50-75</c:v>
                </c:pt>
                <c:pt idx="3">
                  <c:v>75-85</c:v>
                </c:pt>
                <c:pt idx="4">
                  <c:v>över 85</c:v>
                </c:pt>
              </c:strCache>
            </c:strRef>
          </c:cat>
          <c:val>
            <c:numRef>
              <c:f>'Svenska bolånetagare'!$O$182:$O$186</c:f>
              <c:numCache>
                <c:formatCode>0.0</c:formatCode>
                <c:ptCount val="5"/>
                <c:pt idx="0">
                  <c:v>4.8957579425534892</c:v>
                </c:pt>
                <c:pt idx="1">
                  <c:v>17.255556756502717</c:v>
                </c:pt>
                <c:pt idx="2">
                  <c:v>42.599050410591907</c:v>
                </c:pt>
                <c:pt idx="3">
                  <c:v>26.31882712959397</c:v>
                </c:pt>
                <c:pt idx="4">
                  <c:v>8.9307920421813325</c:v>
                </c:pt>
              </c:numCache>
            </c:numRef>
          </c:val>
        </c:ser>
        <c:ser>
          <c:idx val="2"/>
          <c:order val="2"/>
          <c:tx>
            <c:strRef>
              <c:f>'Svenska bolånetagare'!$P$181</c:f>
              <c:strCache>
                <c:ptCount val="1"/>
                <c:pt idx="0">
                  <c:v>2013</c:v>
                </c:pt>
              </c:strCache>
            </c:strRef>
          </c:tx>
          <c:spPr>
            <a:solidFill>
              <a:srgbClr val="EC732B"/>
            </a:solidFill>
          </c:spPr>
          <c:invertIfNegative val="0"/>
          <c:cat>
            <c:strRef>
              <c:f>'Svenska bolånetagare'!$M$182:$M$186</c:f>
              <c:strCache>
                <c:ptCount val="5"/>
                <c:pt idx="0">
                  <c:v>0-25</c:v>
                </c:pt>
                <c:pt idx="1">
                  <c:v>25-50</c:v>
                </c:pt>
                <c:pt idx="2">
                  <c:v>50-75</c:v>
                </c:pt>
                <c:pt idx="3">
                  <c:v>75-85</c:v>
                </c:pt>
                <c:pt idx="4">
                  <c:v>över 85</c:v>
                </c:pt>
              </c:strCache>
            </c:strRef>
          </c:cat>
          <c:val>
            <c:numRef>
              <c:f>'Svenska bolånetagare'!$P$182:$P$186</c:f>
              <c:numCache>
                <c:formatCode>0.0</c:formatCode>
                <c:ptCount val="5"/>
                <c:pt idx="0">
                  <c:v>4.8735389227844168</c:v>
                </c:pt>
                <c:pt idx="1">
                  <c:v>17.127907347591183</c:v>
                </c:pt>
                <c:pt idx="2">
                  <c:v>46.226113282416136</c:v>
                </c:pt>
                <c:pt idx="3">
                  <c:v>25.336025089730406</c:v>
                </c:pt>
                <c:pt idx="4">
                  <c:v>6.4363966281961282</c:v>
                </c:pt>
              </c:numCache>
            </c:numRef>
          </c:val>
        </c:ser>
        <c:ser>
          <c:idx val="3"/>
          <c:order val="3"/>
          <c:tx>
            <c:strRef>
              <c:f>'Svenska bolånetagare'!$Q$181</c:f>
              <c:strCache>
                <c:ptCount val="1"/>
                <c:pt idx="0">
                  <c:v>2014</c:v>
                </c:pt>
              </c:strCache>
            </c:strRef>
          </c:tx>
          <c:spPr>
            <a:solidFill>
              <a:srgbClr val="98BF0C"/>
            </a:solidFill>
          </c:spPr>
          <c:invertIfNegative val="0"/>
          <c:cat>
            <c:strRef>
              <c:f>'Svenska bolånetagare'!$M$182:$M$186</c:f>
              <c:strCache>
                <c:ptCount val="5"/>
                <c:pt idx="0">
                  <c:v>0-25</c:v>
                </c:pt>
                <c:pt idx="1">
                  <c:v>25-50</c:v>
                </c:pt>
                <c:pt idx="2">
                  <c:v>50-75</c:v>
                </c:pt>
                <c:pt idx="3">
                  <c:v>75-85</c:v>
                </c:pt>
                <c:pt idx="4">
                  <c:v>över 85</c:v>
                </c:pt>
              </c:strCache>
            </c:strRef>
          </c:cat>
          <c:val>
            <c:numRef>
              <c:f>'Svenska bolånetagare'!$Q$182:$Q$186</c:f>
              <c:numCache>
                <c:formatCode>0.0</c:formatCode>
                <c:ptCount val="5"/>
                <c:pt idx="0">
                  <c:v>5.2780082209054102</c:v>
                </c:pt>
                <c:pt idx="1">
                  <c:v>19.619800993304992</c:v>
                </c:pt>
                <c:pt idx="2">
                  <c:v>49.739559293106353</c:v>
                </c:pt>
                <c:pt idx="3">
                  <c:v>22.405536715805326</c:v>
                </c:pt>
                <c:pt idx="4">
                  <c:v>2.9570947768779337</c:v>
                </c:pt>
              </c:numCache>
            </c:numRef>
          </c:val>
        </c:ser>
        <c:ser>
          <c:idx val="4"/>
          <c:order val="4"/>
          <c:tx>
            <c:strRef>
              <c:f>'Svenska bolånetagare'!$R$181</c:f>
              <c:strCache>
                <c:ptCount val="1"/>
                <c:pt idx="0">
                  <c:v>2015</c:v>
                </c:pt>
              </c:strCache>
            </c:strRef>
          </c:tx>
          <c:spPr>
            <a:solidFill>
              <a:srgbClr val="AADADB"/>
            </a:solidFill>
          </c:spPr>
          <c:invertIfNegative val="0"/>
          <c:cat>
            <c:strRef>
              <c:f>'Svenska bolånetagare'!$M$182:$M$186</c:f>
              <c:strCache>
                <c:ptCount val="5"/>
                <c:pt idx="0">
                  <c:v>0-25</c:v>
                </c:pt>
                <c:pt idx="1">
                  <c:v>25-50</c:v>
                </c:pt>
                <c:pt idx="2">
                  <c:v>50-75</c:v>
                </c:pt>
                <c:pt idx="3">
                  <c:v>75-85</c:v>
                </c:pt>
                <c:pt idx="4">
                  <c:v>över 85</c:v>
                </c:pt>
              </c:strCache>
            </c:strRef>
          </c:cat>
          <c:val>
            <c:numRef>
              <c:f>'Svenska bolånetagare'!$R$182:$R$186</c:f>
              <c:numCache>
                <c:formatCode>0.0</c:formatCode>
                <c:ptCount val="5"/>
                <c:pt idx="0">
                  <c:v>5.6656565621584862</c:v>
                </c:pt>
                <c:pt idx="1">
                  <c:v>20.984779530103161</c:v>
                </c:pt>
                <c:pt idx="2">
                  <c:v>51.577429927972887</c:v>
                </c:pt>
                <c:pt idx="3">
                  <c:v>19.541041460275117</c:v>
                </c:pt>
                <c:pt idx="4">
                  <c:v>2.2310925194903524</c:v>
                </c:pt>
              </c:numCache>
            </c:numRef>
          </c:val>
        </c:ser>
        <c:ser>
          <c:idx val="5"/>
          <c:order val="5"/>
          <c:tx>
            <c:strRef>
              <c:f>'Svenska bolånetagare'!$S$181</c:f>
              <c:strCache>
                <c:ptCount val="1"/>
                <c:pt idx="0">
                  <c:v>2016</c:v>
                </c:pt>
              </c:strCache>
            </c:strRef>
          </c:tx>
          <c:spPr>
            <a:solidFill>
              <a:srgbClr val="A05599"/>
            </a:solidFill>
          </c:spPr>
          <c:invertIfNegative val="0"/>
          <c:cat>
            <c:strRef>
              <c:f>'Svenska bolånetagare'!$M$182:$M$186</c:f>
              <c:strCache>
                <c:ptCount val="5"/>
                <c:pt idx="0">
                  <c:v>0-25</c:v>
                </c:pt>
                <c:pt idx="1">
                  <c:v>25-50</c:v>
                </c:pt>
                <c:pt idx="2">
                  <c:v>50-75</c:v>
                </c:pt>
                <c:pt idx="3">
                  <c:v>75-85</c:v>
                </c:pt>
                <c:pt idx="4">
                  <c:v>över 85</c:v>
                </c:pt>
              </c:strCache>
            </c:strRef>
          </c:cat>
          <c:val>
            <c:numRef>
              <c:f>'Svenska bolånetagare'!$S$182:$S$186</c:f>
              <c:numCache>
                <c:formatCode>0.0</c:formatCode>
                <c:ptCount val="5"/>
                <c:pt idx="0">
                  <c:v>6.4829957871740369</c:v>
                </c:pt>
                <c:pt idx="1">
                  <c:v>25.64474815645525</c:v>
                </c:pt>
                <c:pt idx="2">
                  <c:v>49.064294446141773</c:v>
                </c:pt>
                <c:pt idx="3">
                  <c:v>17.413282545388086</c:v>
                </c:pt>
                <c:pt idx="4">
                  <c:v>1.3946790648408554</c:v>
                </c:pt>
              </c:numCache>
            </c:numRef>
          </c:val>
        </c:ser>
        <c:ser>
          <c:idx val="6"/>
          <c:order val="6"/>
          <c:tx>
            <c:strRef>
              <c:f>'Svenska bolånetagare'!$T$181</c:f>
              <c:strCache>
                <c:ptCount val="1"/>
                <c:pt idx="0">
                  <c:v>2017</c:v>
                </c:pt>
              </c:strCache>
            </c:strRef>
          </c:tx>
          <c:spPr>
            <a:solidFill>
              <a:srgbClr val="C0C1C2"/>
            </a:solidFill>
          </c:spPr>
          <c:invertIfNegative val="0"/>
          <c:cat>
            <c:strRef>
              <c:f>'Svenska bolånetagare'!$M$182:$M$186</c:f>
              <c:strCache>
                <c:ptCount val="5"/>
                <c:pt idx="0">
                  <c:v>0-25</c:v>
                </c:pt>
                <c:pt idx="1">
                  <c:v>25-50</c:v>
                </c:pt>
                <c:pt idx="2">
                  <c:v>50-75</c:v>
                </c:pt>
                <c:pt idx="3">
                  <c:v>75-85</c:v>
                </c:pt>
                <c:pt idx="4">
                  <c:v>över 85</c:v>
                </c:pt>
              </c:strCache>
            </c:strRef>
          </c:cat>
          <c:val>
            <c:numRef>
              <c:f>'Svenska bolånetagare'!$T$182:$T$186</c:f>
              <c:numCache>
                <c:formatCode>0.0</c:formatCode>
                <c:ptCount val="5"/>
                <c:pt idx="0">
                  <c:v>7.8686103253248136</c:v>
                </c:pt>
                <c:pt idx="1">
                  <c:v>31.719924146878181</c:v>
                </c:pt>
                <c:pt idx="2">
                  <c:v>45.575192283853653</c:v>
                </c:pt>
                <c:pt idx="3">
                  <c:v>12.795144357766574</c:v>
                </c:pt>
                <c:pt idx="4">
                  <c:v>2.0411288861767778</c:v>
                </c:pt>
              </c:numCache>
            </c:numRef>
          </c:val>
        </c:ser>
        <c:dLbls>
          <c:showLegendKey val="0"/>
          <c:showVal val="0"/>
          <c:showCatName val="0"/>
          <c:showSerName val="0"/>
          <c:showPercent val="0"/>
          <c:showBubbleSize val="0"/>
        </c:dLbls>
        <c:gapWidth val="150"/>
        <c:axId val="324160512"/>
        <c:axId val="324162304"/>
      </c:barChart>
      <c:barChart>
        <c:barDir val="col"/>
        <c:grouping val="clustered"/>
        <c:varyColors val="0"/>
        <c:ser>
          <c:idx val="7"/>
          <c:order val="7"/>
          <c:tx>
            <c:v>nt</c:v>
          </c:tx>
          <c:invertIfNegative val="0"/>
          <c:val>
            <c:numLit>
              <c:formatCode>General</c:formatCode>
              <c:ptCount val="1"/>
              <c:pt idx="0">
                <c:v>0</c:v>
              </c:pt>
            </c:numLit>
          </c:val>
        </c:ser>
        <c:dLbls>
          <c:showLegendKey val="0"/>
          <c:showVal val="0"/>
          <c:showCatName val="0"/>
          <c:showSerName val="0"/>
          <c:showPercent val="0"/>
          <c:showBubbleSize val="0"/>
        </c:dLbls>
        <c:gapWidth val="150"/>
        <c:axId val="324173824"/>
        <c:axId val="324163840"/>
      </c:barChart>
      <c:catAx>
        <c:axId val="324160512"/>
        <c:scaling>
          <c:orientation val="minMax"/>
        </c:scaling>
        <c:delete val="0"/>
        <c:axPos val="b"/>
        <c:majorTickMark val="out"/>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4162304"/>
        <c:crosses val="autoZero"/>
        <c:auto val="1"/>
        <c:lblAlgn val="ctr"/>
        <c:lblOffset val="100"/>
        <c:noMultiLvlLbl val="0"/>
      </c:catAx>
      <c:valAx>
        <c:axId val="324162304"/>
        <c:scaling>
          <c:orientation val="minMax"/>
        </c:scaling>
        <c:delete val="0"/>
        <c:axPos val="l"/>
        <c:majorGridlines/>
        <c:numFmt formatCode="0" sourceLinked="0"/>
        <c:majorTickMark val="none"/>
        <c:minorTickMark val="none"/>
        <c:tickLblPos val="nextTo"/>
        <c:txPr>
          <a:bodyPr/>
          <a:lstStyle/>
          <a:p>
            <a:pPr>
              <a:defRPr sz="1800" b="1"/>
            </a:pPr>
            <a:endParaRPr lang="sv-SE"/>
          </a:p>
        </c:txPr>
        <c:crossAx val="324160512"/>
        <c:crosses val="autoZero"/>
        <c:crossBetween val="between"/>
      </c:valAx>
      <c:valAx>
        <c:axId val="324163840"/>
        <c:scaling>
          <c:orientation val="minMax"/>
          <c:max val="60"/>
        </c:scaling>
        <c:delete val="0"/>
        <c:axPos val="r"/>
        <c:numFmt formatCode="General" sourceLinked="1"/>
        <c:majorTickMark val="none"/>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4173824"/>
        <c:crosses val="max"/>
        <c:crossBetween val="between"/>
        <c:majorUnit val="10"/>
      </c:valAx>
      <c:catAx>
        <c:axId val="324173824"/>
        <c:scaling>
          <c:orientation val="minMax"/>
        </c:scaling>
        <c:delete val="1"/>
        <c:axPos val="b"/>
        <c:majorTickMark val="out"/>
        <c:minorTickMark val="none"/>
        <c:tickLblPos val="nextTo"/>
        <c:crossAx val="324163840"/>
        <c:crosses val="autoZero"/>
        <c:auto val="1"/>
        <c:lblAlgn val="ctr"/>
        <c:lblOffset val="100"/>
        <c:noMultiLvlLbl val="0"/>
      </c:catAx>
    </c:plotArea>
    <c:legend>
      <c:legendPos val="b"/>
      <c:legendEntry>
        <c:idx val="7"/>
        <c:delete val="1"/>
      </c:legendEntry>
      <c:overlay val="0"/>
      <c:txPr>
        <a:bodyPr/>
        <a:lstStyle/>
        <a:p>
          <a:pPr>
            <a:defRPr sz="1800" b="1">
              <a:latin typeface="Arial" panose="020B0604020202020204" pitchFamily="34" charset="0"/>
              <a:cs typeface="Arial" panose="020B0604020202020204" pitchFamily="34" charset="0"/>
            </a:defRPr>
          </a:pPr>
          <a:endParaRPr lang="sv-SE"/>
        </a:p>
      </c:txPr>
    </c:legend>
    <c:plotVisOnly val="1"/>
    <c:dispBlanksAs val="gap"/>
    <c:showDLblsOverMax val="0"/>
  </c:chart>
  <c:spPr>
    <a:noFill/>
    <a:ln>
      <a:no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'Svenska bolånetagare'!$M$266</c:f>
              <c:strCache>
                <c:ptCount val="1"/>
                <c:pt idx="0">
                  <c:v>Skuldkvot nettoinkomst</c:v>
                </c:pt>
              </c:strCache>
            </c:strRef>
          </c:tx>
          <c:invertIfNegative val="0"/>
          <c:cat>
            <c:numRef>
              <c:f>'Svenska bolånetagare'!$N$265:$T$265</c:f>
              <c:numCache>
                <c:formatCode>yyyy;@</c:formatCode>
                <c:ptCount val="7"/>
                <c:pt idx="0">
                  <c:v>40727</c:v>
                </c:pt>
                <c:pt idx="1">
                  <c:v>41094</c:v>
                </c:pt>
                <c:pt idx="2">
                  <c:v>41460</c:v>
                </c:pt>
                <c:pt idx="3">
                  <c:v>41826</c:v>
                </c:pt>
                <c:pt idx="4">
                  <c:v>42192</c:v>
                </c:pt>
                <c:pt idx="5">
                  <c:v>42559</c:v>
                </c:pt>
                <c:pt idx="6">
                  <c:v>42925</c:v>
                </c:pt>
              </c:numCache>
            </c:numRef>
          </c:cat>
          <c:val>
            <c:numRef>
              <c:f>'Svenska bolånetagare'!$N$266:$T$266</c:f>
              <c:numCache>
                <c:formatCode>0.0</c:formatCode>
                <c:ptCount val="7"/>
                <c:pt idx="0">
                  <c:v>324.87303730000002</c:v>
                </c:pt>
                <c:pt idx="1">
                  <c:v>354.64266780000003</c:v>
                </c:pt>
                <c:pt idx="2">
                  <c:v>360.95380089999998</c:v>
                </c:pt>
                <c:pt idx="3">
                  <c:v>387.37834789999999</c:v>
                </c:pt>
                <c:pt idx="4">
                  <c:v>406.31273349999998</c:v>
                </c:pt>
                <c:pt idx="5">
                  <c:v>401.92319209999999</c:v>
                </c:pt>
                <c:pt idx="6">
                  <c:v>410.69159939999997</c:v>
                </c:pt>
              </c:numCache>
            </c:numRef>
          </c:val>
        </c:ser>
        <c:ser>
          <c:idx val="1"/>
          <c:order val="1"/>
          <c:tx>
            <c:strRef>
              <c:f>'Svenska bolånetagare'!$M$267</c:f>
              <c:strCache>
                <c:ptCount val="1"/>
                <c:pt idx="0">
                  <c:v>Skuldkvot bruttoinkomst</c:v>
                </c:pt>
              </c:strCache>
            </c:strRef>
          </c:tx>
          <c:invertIfNegative val="0"/>
          <c:cat>
            <c:numRef>
              <c:f>'Svenska bolånetagare'!$N$265:$T$265</c:f>
              <c:numCache>
                <c:formatCode>yyyy;@</c:formatCode>
                <c:ptCount val="7"/>
                <c:pt idx="0">
                  <c:v>40727</c:v>
                </c:pt>
                <c:pt idx="1">
                  <c:v>41094</c:v>
                </c:pt>
                <c:pt idx="2">
                  <c:v>41460</c:v>
                </c:pt>
                <c:pt idx="3">
                  <c:v>41826</c:v>
                </c:pt>
                <c:pt idx="4">
                  <c:v>42192</c:v>
                </c:pt>
                <c:pt idx="5">
                  <c:v>42559</c:v>
                </c:pt>
                <c:pt idx="6">
                  <c:v>42925</c:v>
                </c:pt>
              </c:numCache>
            </c:numRef>
          </c:cat>
          <c:val>
            <c:numRef>
              <c:f>'Svenska bolånetagare'!$N$267:$T$267</c:f>
              <c:numCache>
                <c:formatCode>0.0</c:formatCode>
                <c:ptCount val="7"/>
                <c:pt idx="0">
                  <c:v>243.90575659999999</c:v>
                </c:pt>
                <c:pt idx="1">
                  <c:v>266.21252700000002</c:v>
                </c:pt>
                <c:pt idx="2">
                  <c:v>270.57843029999998</c:v>
                </c:pt>
                <c:pt idx="3">
                  <c:v>288.62724730000002</c:v>
                </c:pt>
                <c:pt idx="4">
                  <c:v>301.95767069999999</c:v>
                </c:pt>
                <c:pt idx="5">
                  <c:v>295.60398070000002</c:v>
                </c:pt>
                <c:pt idx="6">
                  <c:v>300.37176160000001</c:v>
                </c:pt>
              </c:numCache>
            </c:numRef>
          </c:val>
        </c:ser>
        <c:dLbls>
          <c:showLegendKey val="0"/>
          <c:showVal val="0"/>
          <c:showCatName val="0"/>
          <c:showSerName val="0"/>
          <c:showPercent val="0"/>
          <c:showBubbleSize val="0"/>
        </c:dLbls>
        <c:gapWidth val="150"/>
        <c:axId val="324201088"/>
        <c:axId val="324206976"/>
      </c:barChart>
      <c:barChart>
        <c:barDir val="col"/>
        <c:grouping val="clustered"/>
        <c:varyColors val="0"/>
        <c:ser>
          <c:idx val="2"/>
          <c:order val="2"/>
          <c:tx>
            <c:v>ny</c:v>
          </c:tx>
          <c:invertIfNegative val="0"/>
          <c:val>
            <c:numLit>
              <c:formatCode>General</c:formatCode>
              <c:ptCount val="1"/>
              <c:pt idx="0">
                <c:v>0</c:v>
              </c:pt>
            </c:numLit>
          </c:val>
        </c:ser>
        <c:dLbls>
          <c:showLegendKey val="0"/>
          <c:showVal val="0"/>
          <c:showCatName val="0"/>
          <c:showSerName val="0"/>
          <c:showPercent val="0"/>
          <c:showBubbleSize val="0"/>
        </c:dLbls>
        <c:gapWidth val="150"/>
        <c:axId val="324210048"/>
        <c:axId val="324208512"/>
      </c:barChart>
      <c:dateAx>
        <c:axId val="324201088"/>
        <c:scaling>
          <c:orientation val="minMax"/>
        </c:scaling>
        <c:delete val="0"/>
        <c:axPos val="b"/>
        <c:numFmt formatCode="yyyy;@" sourceLinked="1"/>
        <c:majorTickMark val="out"/>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4206976"/>
        <c:crosses val="autoZero"/>
        <c:auto val="1"/>
        <c:lblOffset val="100"/>
        <c:baseTimeUnit val="years"/>
      </c:dateAx>
      <c:valAx>
        <c:axId val="324206976"/>
        <c:scaling>
          <c:orientation val="minMax"/>
          <c:max val="500"/>
        </c:scaling>
        <c:delete val="0"/>
        <c:axPos val="l"/>
        <c:majorGridlines/>
        <c:numFmt formatCode="0" sourceLinked="0"/>
        <c:majorTickMark val="none"/>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4201088"/>
        <c:crosses val="autoZero"/>
        <c:crossBetween val="between"/>
        <c:majorUnit val="100"/>
      </c:valAx>
      <c:valAx>
        <c:axId val="324208512"/>
        <c:scaling>
          <c:orientation val="minMax"/>
          <c:max val="500"/>
          <c:min val="0"/>
        </c:scaling>
        <c:delete val="0"/>
        <c:axPos val="r"/>
        <c:numFmt formatCode="General" sourceLinked="1"/>
        <c:majorTickMark val="none"/>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4210048"/>
        <c:crosses val="max"/>
        <c:crossBetween val="between"/>
        <c:majorUnit val="100"/>
      </c:valAx>
      <c:catAx>
        <c:axId val="324210048"/>
        <c:scaling>
          <c:orientation val="minMax"/>
        </c:scaling>
        <c:delete val="1"/>
        <c:axPos val="b"/>
        <c:majorTickMark val="out"/>
        <c:minorTickMark val="none"/>
        <c:tickLblPos val="nextTo"/>
        <c:crossAx val="324208512"/>
        <c:crosses val="autoZero"/>
        <c:auto val="1"/>
        <c:lblAlgn val="ctr"/>
        <c:lblOffset val="100"/>
        <c:noMultiLvlLbl val="0"/>
      </c:catAx>
    </c:plotArea>
    <c:legend>
      <c:legendPos val="b"/>
      <c:legendEntry>
        <c:idx val="2"/>
        <c:delete val="1"/>
      </c:legendEntry>
      <c:overlay val="0"/>
      <c:txPr>
        <a:bodyPr/>
        <a:lstStyle/>
        <a:p>
          <a:pPr>
            <a:defRPr sz="1800" b="1">
              <a:latin typeface="Arial" panose="020B0604020202020204" pitchFamily="34" charset="0"/>
              <a:cs typeface="Arial" panose="020B0604020202020204" pitchFamily="34" charset="0"/>
            </a:defRPr>
          </a:pPr>
          <a:endParaRPr lang="sv-SE"/>
        </a:p>
      </c:txPr>
    </c:legend>
    <c:plotVisOnly val="1"/>
    <c:dispBlanksAs val="gap"/>
    <c:showDLblsOverMax val="0"/>
  </c:chart>
  <c:spPr>
    <a:ln>
      <a:noFill/>
    </a:ln>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'Svenska bolånetagare'!$N$130</c:f>
              <c:strCache>
                <c:ptCount val="1"/>
                <c:pt idx="0">
                  <c:v>Ensamstående hushåll</c:v>
                </c:pt>
              </c:strCache>
            </c:strRef>
          </c:tx>
          <c:invertIfNegative val="0"/>
          <c:cat>
            <c:numRef>
              <c:f>'Svenska bolånetagare'!$M$131:$M$140</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'Svenska bolånetagare'!$N$131:$N$140</c:f>
              <c:numCache>
                <c:formatCode>0.0</c:formatCode>
                <c:ptCount val="10"/>
                <c:pt idx="0">
                  <c:v>49.370699999999999</c:v>
                </c:pt>
                <c:pt idx="1">
                  <c:v>61.946579999999997</c:v>
                </c:pt>
                <c:pt idx="2">
                  <c:v>65.298199999999994</c:v>
                </c:pt>
                <c:pt idx="3">
                  <c:v>64.621490000000009</c:v>
                </c:pt>
                <c:pt idx="4">
                  <c:v>64.168980000000005</c:v>
                </c:pt>
                <c:pt idx="5">
                  <c:v>66.426019999999994</c:v>
                </c:pt>
                <c:pt idx="6">
                  <c:v>63.657070000000004</c:v>
                </c:pt>
                <c:pt idx="7">
                  <c:v>61.599890000000002</c:v>
                </c:pt>
                <c:pt idx="8">
                  <c:v>61.830539999999999</c:v>
                </c:pt>
                <c:pt idx="9">
                  <c:v>58.918260000000004</c:v>
                </c:pt>
              </c:numCache>
            </c:numRef>
          </c:val>
        </c:ser>
        <c:ser>
          <c:idx val="1"/>
          <c:order val="1"/>
          <c:tx>
            <c:strRef>
              <c:f>'Svenska bolånetagare'!$O$130</c:f>
              <c:strCache>
                <c:ptCount val="1"/>
                <c:pt idx="0">
                  <c:v>Hushåll med flera låntagare</c:v>
                </c:pt>
              </c:strCache>
            </c:strRef>
          </c:tx>
          <c:invertIfNegative val="0"/>
          <c:cat>
            <c:numRef>
              <c:f>'Svenska bolånetagare'!$M$131:$M$140</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'Svenska bolånetagare'!$O$131:$O$140</c:f>
              <c:numCache>
                <c:formatCode>0.0</c:formatCode>
                <c:ptCount val="10"/>
                <c:pt idx="0">
                  <c:v>55.817649999999993</c:v>
                </c:pt>
                <c:pt idx="1">
                  <c:v>67.025509999999997</c:v>
                </c:pt>
                <c:pt idx="2">
                  <c:v>68.885640000000009</c:v>
                </c:pt>
                <c:pt idx="3">
                  <c:v>67.425759999999997</c:v>
                </c:pt>
                <c:pt idx="4">
                  <c:v>66.553910000000002</c:v>
                </c:pt>
                <c:pt idx="5">
                  <c:v>65.610169999999997</c:v>
                </c:pt>
                <c:pt idx="6">
                  <c:v>64.566400000000002</c:v>
                </c:pt>
                <c:pt idx="7">
                  <c:v>62.33278</c:v>
                </c:pt>
                <c:pt idx="8">
                  <c:v>61.736550000000001</c:v>
                </c:pt>
                <c:pt idx="9">
                  <c:v>59.70093</c:v>
                </c:pt>
              </c:numCache>
            </c:numRef>
          </c:val>
        </c:ser>
        <c:dLbls>
          <c:showLegendKey val="0"/>
          <c:showVal val="0"/>
          <c:showCatName val="0"/>
          <c:showSerName val="0"/>
          <c:showPercent val="0"/>
          <c:showBubbleSize val="0"/>
        </c:dLbls>
        <c:gapWidth val="150"/>
        <c:axId val="324249856"/>
        <c:axId val="324251648"/>
      </c:barChart>
      <c:barChart>
        <c:barDir val="col"/>
        <c:grouping val="clustered"/>
        <c:varyColors val="0"/>
        <c:ser>
          <c:idx val="2"/>
          <c:order val="2"/>
          <c:tx>
            <c:v>ny</c:v>
          </c:tx>
          <c:invertIfNegative val="0"/>
          <c:val>
            <c:numLit>
              <c:formatCode>General</c:formatCode>
              <c:ptCount val="1"/>
              <c:pt idx="0">
                <c:v>0</c:v>
              </c:pt>
            </c:numLit>
          </c:val>
        </c:ser>
        <c:dLbls>
          <c:showLegendKey val="0"/>
          <c:showVal val="0"/>
          <c:showCatName val="0"/>
          <c:showSerName val="0"/>
          <c:showPercent val="0"/>
          <c:showBubbleSize val="0"/>
        </c:dLbls>
        <c:gapWidth val="150"/>
        <c:axId val="324254720"/>
        <c:axId val="324253184"/>
      </c:barChart>
      <c:catAx>
        <c:axId val="324249856"/>
        <c:scaling>
          <c:orientation val="minMax"/>
        </c:scaling>
        <c:delete val="0"/>
        <c:axPos val="b"/>
        <c:numFmt formatCode="General" sourceLinked="1"/>
        <c:majorTickMark val="out"/>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4251648"/>
        <c:crosses val="autoZero"/>
        <c:auto val="1"/>
        <c:lblAlgn val="ctr"/>
        <c:lblOffset val="100"/>
        <c:noMultiLvlLbl val="0"/>
      </c:catAx>
      <c:valAx>
        <c:axId val="324251648"/>
        <c:scaling>
          <c:orientation val="minMax"/>
          <c:max val="70"/>
        </c:scaling>
        <c:delete val="0"/>
        <c:axPos val="l"/>
        <c:majorGridlines/>
        <c:numFmt formatCode="0" sourceLinked="0"/>
        <c:majorTickMark val="none"/>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4249856"/>
        <c:crosses val="autoZero"/>
        <c:crossBetween val="between"/>
      </c:valAx>
      <c:valAx>
        <c:axId val="324253184"/>
        <c:scaling>
          <c:orientation val="minMax"/>
          <c:max val="70"/>
        </c:scaling>
        <c:delete val="0"/>
        <c:axPos val="r"/>
        <c:numFmt formatCode="General" sourceLinked="1"/>
        <c:majorTickMark val="none"/>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4254720"/>
        <c:crosses val="max"/>
        <c:crossBetween val="between"/>
        <c:majorUnit val="10"/>
      </c:valAx>
      <c:catAx>
        <c:axId val="324254720"/>
        <c:scaling>
          <c:orientation val="minMax"/>
        </c:scaling>
        <c:delete val="1"/>
        <c:axPos val="b"/>
        <c:majorTickMark val="out"/>
        <c:minorTickMark val="none"/>
        <c:tickLblPos val="nextTo"/>
        <c:crossAx val="324253184"/>
        <c:crosses val="autoZero"/>
        <c:auto val="1"/>
        <c:lblAlgn val="ctr"/>
        <c:lblOffset val="100"/>
        <c:noMultiLvlLbl val="0"/>
      </c:catAx>
    </c:plotArea>
    <c:legend>
      <c:legendPos val="b"/>
      <c:legendEntry>
        <c:idx val="2"/>
        <c:delete val="1"/>
      </c:legendEntry>
      <c:layout>
        <c:manualLayout>
          <c:xMode val="edge"/>
          <c:yMode val="edge"/>
          <c:x val="4.220277777777777E-2"/>
          <c:y val="0.80132333333333339"/>
          <c:w val="0.91755432098765433"/>
          <c:h val="0.17751"/>
        </c:manualLayout>
      </c:layout>
      <c:overlay val="0"/>
      <c:txPr>
        <a:bodyPr/>
        <a:lstStyle/>
        <a:p>
          <a:pPr>
            <a:defRPr sz="1800" b="1">
              <a:latin typeface="Arial" panose="020B0604020202020204" pitchFamily="34" charset="0"/>
              <a:cs typeface="Arial" panose="020B0604020202020204" pitchFamily="34" charset="0"/>
            </a:defRPr>
          </a:pPr>
          <a:endParaRPr lang="sv-SE"/>
        </a:p>
      </c:txPr>
    </c:legend>
    <c:plotVisOnly val="1"/>
    <c:dispBlanksAs val="gap"/>
    <c:showDLblsOverMax val="0"/>
  </c:chart>
  <c:spPr>
    <a:ln>
      <a:noFill/>
    </a:ln>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'Svenska bolånetagare'!$N$342</c:f>
              <c:strCache>
                <c:ptCount val="1"/>
                <c:pt idx="0">
                  <c:v>Ensamstående hushåll</c:v>
                </c:pt>
              </c:strCache>
            </c:strRef>
          </c:tx>
          <c:invertIfNegative val="0"/>
          <c:cat>
            <c:numRef>
              <c:f>'Svenska bolånetagare'!$M$343:$M$352</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'Svenska bolånetagare'!$N$343:$N$352</c:f>
              <c:numCache>
                <c:formatCode>0</c:formatCode>
                <c:ptCount val="10"/>
                <c:pt idx="0">
                  <c:v>306.31004719999999</c:v>
                </c:pt>
                <c:pt idx="1">
                  <c:v>362.78095139999999</c:v>
                </c:pt>
                <c:pt idx="2">
                  <c:v>394.883779</c:v>
                </c:pt>
                <c:pt idx="3">
                  <c:v>414.4841576</c:v>
                </c:pt>
                <c:pt idx="4">
                  <c:v>424.36636650000003</c:v>
                </c:pt>
                <c:pt idx="5">
                  <c:v>456.22540559999999</c:v>
                </c:pt>
                <c:pt idx="6">
                  <c:v>468.96638890000003</c:v>
                </c:pt>
                <c:pt idx="7">
                  <c:v>482.60774609999999</c:v>
                </c:pt>
                <c:pt idx="8">
                  <c:v>532.76952340000003</c:v>
                </c:pt>
                <c:pt idx="9">
                  <c:v>576.41061009999999</c:v>
                </c:pt>
              </c:numCache>
            </c:numRef>
          </c:val>
        </c:ser>
        <c:ser>
          <c:idx val="1"/>
          <c:order val="1"/>
          <c:tx>
            <c:strRef>
              <c:f>'Svenska bolånetagare'!$O$342</c:f>
              <c:strCache>
                <c:ptCount val="1"/>
                <c:pt idx="0">
                  <c:v>Hushåll med flera låntagare</c:v>
                </c:pt>
              </c:strCache>
            </c:strRef>
          </c:tx>
          <c:invertIfNegative val="0"/>
          <c:cat>
            <c:numRef>
              <c:f>'Svenska bolånetagare'!$M$343:$M$352</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'Svenska bolånetagare'!$O$343:$O$352</c:f>
              <c:numCache>
                <c:formatCode>0</c:formatCode>
                <c:ptCount val="10"/>
                <c:pt idx="0">
                  <c:v>298.35703960000001</c:v>
                </c:pt>
                <c:pt idx="1">
                  <c:v>335.32192429999998</c:v>
                </c:pt>
                <c:pt idx="2">
                  <c:v>354.23830839999999</c:v>
                </c:pt>
                <c:pt idx="3">
                  <c:v>374.78834669999998</c:v>
                </c:pt>
                <c:pt idx="4">
                  <c:v>386.95129300000002</c:v>
                </c:pt>
                <c:pt idx="5">
                  <c:v>396.66342680000002</c:v>
                </c:pt>
                <c:pt idx="6">
                  <c:v>410.15613439999998</c:v>
                </c:pt>
                <c:pt idx="7">
                  <c:v>427.47716800000001</c:v>
                </c:pt>
                <c:pt idx="8">
                  <c:v>458.2390886</c:v>
                </c:pt>
                <c:pt idx="9">
                  <c:v>501.46102639999998</c:v>
                </c:pt>
              </c:numCache>
            </c:numRef>
          </c:val>
        </c:ser>
        <c:dLbls>
          <c:showLegendKey val="0"/>
          <c:showVal val="0"/>
          <c:showCatName val="0"/>
          <c:showSerName val="0"/>
          <c:showPercent val="0"/>
          <c:showBubbleSize val="0"/>
        </c:dLbls>
        <c:gapWidth val="150"/>
        <c:axId val="325015424"/>
        <c:axId val="325016960"/>
      </c:barChart>
      <c:barChart>
        <c:barDir val="col"/>
        <c:grouping val="clustered"/>
        <c:varyColors val="0"/>
        <c:ser>
          <c:idx val="2"/>
          <c:order val="2"/>
          <c:tx>
            <c:v>ny</c:v>
          </c:tx>
          <c:invertIfNegative val="0"/>
          <c:val>
            <c:numLit>
              <c:formatCode>General</c:formatCode>
              <c:ptCount val="1"/>
              <c:pt idx="0">
                <c:v>0</c:v>
              </c:pt>
            </c:numLit>
          </c:val>
        </c:ser>
        <c:dLbls>
          <c:showLegendKey val="0"/>
          <c:showVal val="0"/>
          <c:showCatName val="0"/>
          <c:showSerName val="0"/>
          <c:showPercent val="0"/>
          <c:showBubbleSize val="0"/>
        </c:dLbls>
        <c:gapWidth val="150"/>
        <c:axId val="325020288"/>
        <c:axId val="325018752"/>
      </c:barChart>
      <c:catAx>
        <c:axId val="325015424"/>
        <c:scaling>
          <c:orientation val="minMax"/>
        </c:scaling>
        <c:delete val="0"/>
        <c:axPos val="b"/>
        <c:numFmt formatCode="General" sourceLinked="1"/>
        <c:majorTickMark val="out"/>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5016960"/>
        <c:crosses val="autoZero"/>
        <c:auto val="1"/>
        <c:lblAlgn val="ctr"/>
        <c:lblOffset val="100"/>
        <c:noMultiLvlLbl val="0"/>
      </c:catAx>
      <c:valAx>
        <c:axId val="325016960"/>
        <c:scaling>
          <c:orientation val="minMax"/>
          <c:max val="600"/>
        </c:scaling>
        <c:delete val="0"/>
        <c:axPos val="l"/>
        <c:majorGridlines/>
        <c:numFmt formatCode="0" sourceLinked="1"/>
        <c:majorTickMark val="none"/>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5015424"/>
        <c:crosses val="autoZero"/>
        <c:crossBetween val="between"/>
      </c:valAx>
      <c:valAx>
        <c:axId val="325018752"/>
        <c:scaling>
          <c:orientation val="minMax"/>
          <c:max val="600"/>
        </c:scaling>
        <c:delete val="0"/>
        <c:axPos val="r"/>
        <c:numFmt formatCode="General" sourceLinked="1"/>
        <c:majorTickMark val="none"/>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5020288"/>
        <c:crosses val="max"/>
        <c:crossBetween val="between"/>
        <c:majorUnit val="100"/>
      </c:valAx>
      <c:catAx>
        <c:axId val="325020288"/>
        <c:scaling>
          <c:orientation val="minMax"/>
        </c:scaling>
        <c:delete val="1"/>
        <c:axPos val="b"/>
        <c:majorTickMark val="out"/>
        <c:minorTickMark val="none"/>
        <c:tickLblPos val="nextTo"/>
        <c:crossAx val="325018752"/>
        <c:crosses val="autoZero"/>
        <c:auto val="1"/>
        <c:lblAlgn val="ctr"/>
        <c:lblOffset val="100"/>
        <c:noMultiLvlLbl val="0"/>
      </c:catAx>
    </c:plotArea>
    <c:legend>
      <c:legendPos val="b"/>
      <c:legendEntry>
        <c:idx val="2"/>
        <c:delete val="1"/>
      </c:legendEntry>
      <c:layout>
        <c:manualLayout>
          <c:xMode val="edge"/>
          <c:yMode val="edge"/>
          <c:x val="2.2604012345679002E-2"/>
          <c:y val="0.80132333333333339"/>
          <c:w val="0.96067160493827164"/>
          <c:h val="0.17751"/>
        </c:manualLayout>
      </c:layout>
      <c:overlay val="0"/>
      <c:txPr>
        <a:bodyPr/>
        <a:lstStyle/>
        <a:p>
          <a:pPr>
            <a:defRPr sz="1800" b="1">
              <a:latin typeface="Arial" panose="020B0604020202020204" pitchFamily="34" charset="0"/>
              <a:cs typeface="Arial" panose="020B0604020202020204" pitchFamily="34" charset="0"/>
            </a:defRPr>
          </a:pPr>
          <a:endParaRPr lang="sv-SE"/>
        </a:p>
      </c:txPr>
    </c:legend>
    <c:plotVisOnly val="1"/>
    <c:dispBlanksAs val="gap"/>
    <c:showDLblsOverMax val="0"/>
  </c:chart>
  <c:spPr>
    <a:ln>
      <a:noFill/>
    </a:ln>
  </c:sp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'Svenska bolånetagare'!$N$366</c:f>
              <c:strCache>
                <c:ptCount val="1"/>
                <c:pt idx="0">
                  <c:v>2011</c:v>
                </c:pt>
              </c:strCache>
            </c:strRef>
          </c:tx>
          <c:spPr>
            <a:solidFill>
              <a:srgbClr val="F0B600"/>
            </a:solidFill>
          </c:spPr>
          <c:invertIfNegative val="0"/>
          <c:cat>
            <c:strRef>
              <c:f>'Svenska bolånetagare'!$M$367:$M$371</c:f>
              <c:strCache>
                <c:ptCount val="5"/>
                <c:pt idx="0">
                  <c:v>Göteborg</c:v>
                </c:pt>
                <c:pt idx="1">
                  <c:v>Malmö</c:v>
                </c:pt>
                <c:pt idx="2">
                  <c:v>Stockholm</c:v>
                </c:pt>
                <c:pt idx="3">
                  <c:v>Övriga landet</c:v>
                </c:pt>
                <c:pt idx="4">
                  <c:v>Övriga stora städer</c:v>
                </c:pt>
              </c:strCache>
            </c:strRef>
          </c:cat>
          <c:val>
            <c:numRef>
              <c:f>'Svenska bolånetagare'!$N$367:$N$371</c:f>
              <c:numCache>
                <c:formatCode>0</c:formatCode>
                <c:ptCount val="5"/>
                <c:pt idx="0">
                  <c:v>372.3075819</c:v>
                </c:pt>
                <c:pt idx="1">
                  <c:v>343.45131140000001</c:v>
                </c:pt>
                <c:pt idx="2">
                  <c:v>433.44945360000003</c:v>
                </c:pt>
                <c:pt idx="3">
                  <c:v>245.65017589999999</c:v>
                </c:pt>
                <c:pt idx="4">
                  <c:v>315.56177439999999</c:v>
                </c:pt>
              </c:numCache>
            </c:numRef>
          </c:val>
        </c:ser>
        <c:ser>
          <c:idx val="1"/>
          <c:order val="1"/>
          <c:tx>
            <c:strRef>
              <c:f>'Svenska bolånetagare'!$O$366</c:f>
              <c:strCache>
                <c:ptCount val="1"/>
                <c:pt idx="0">
                  <c:v>2012</c:v>
                </c:pt>
              </c:strCache>
            </c:strRef>
          </c:tx>
          <c:spPr>
            <a:solidFill>
              <a:srgbClr val="A50044"/>
            </a:solidFill>
          </c:spPr>
          <c:invertIfNegative val="0"/>
          <c:cat>
            <c:strRef>
              <c:f>'Svenska bolånetagare'!$M$367:$M$371</c:f>
              <c:strCache>
                <c:ptCount val="5"/>
                <c:pt idx="0">
                  <c:v>Göteborg</c:v>
                </c:pt>
                <c:pt idx="1">
                  <c:v>Malmö</c:v>
                </c:pt>
                <c:pt idx="2">
                  <c:v>Stockholm</c:v>
                </c:pt>
                <c:pt idx="3">
                  <c:v>Övriga landet</c:v>
                </c:pt>
                <c:pt idx="4">
                  <c:v>Övriga stora städer</c:v>
                </c:pt>
              </c:strCache>
            </c:strRef>
          </c:cat>
          <c:val>
            <c:numRef>
              <c:f>'Svenska bolånetagare'!$O$367:$O$371</c:f>
              <c:numCache>
                <c:formatCode>0</c:formatCode>
                <c:ptCount val="5"/>
                <c:pt idx="0">
                  <c:v>397.56126649999999</c:v>
                </c:pt>
                <c:pt idx="1">
                  <c:v>366.59079989999998</c:v>
                </c:pt>
                <c:pt idx="2">
                  <c:v>459.74000260000003</c:v>
                </c:pt>
                <c:pt idx="3">
                  <c:v>257.04299379999998</c:v>
                </c:pt>
                <c:pt idx="4">
                  <c:v>315.37439449999999</c:v>
                </c:pt>
              </c:numCache>
            </c:numRef>
          </c:val>
        </c:ser>
        <c:ser>
          <c:idx val="2"/>
          <c:order val="2"/>
          <c:tx>
            <c:strRef>
              <c:f>'Svenska bolånetagare'!$P$366</c:f>
              <c:strCache>
                <c:ptCount val="1"/>
                <c:pt idx="0">
                  <c:v>2013</c:v>
                </c:pt>
              </c:strCache>
            </c:strRef>
          </c:tx>
          <c:spPr>
            <a:solidFill>
              <a:srgbClr val="EC732B"/>
            </a:solidFill>
          </c:spPr>
          <c:invertIfNegative val="0"/>
          <c:cat>
            <c:strRef>
              <c:f>'Svenska bolånetagare'!$M$367:$M$371</c:f>
              <c:strCache>
                <c:ptCount val="5"/>
                <c:pt idx="0">
                  <c:v>Göteborg</c:v>
                </c:pt>
                <c:pt idx="1">
                  <c:v>Malmö</c:v>
                </c:pt>
                <c:pt idx="2">
                  <c:v>Stockholm</c:v>
                </c:pt>
                <c:pt idx="3">
                  <c:v>Övriga landet</c:v>
                </c:pt>
                <c:pt idx="4">
                  <c:v>Övriga stora städer</c:v>
                </c:pt>
              </c:strCache>
            </c:strRef>
          </c:cat>
          <c:val>
            <c:numRef>
              <c:f>'Svenska bolånetagare'!$P$367:$P$371</c:f>
              <c:numCache>
                <c:formatCode>0</c:formatCode>
                <c:ptCount val="5"/>
                <c:pt idx="0">
                  <c:v>412.6416716</c:v>
                </c:pt>
                <c:pt idx="1">
                  <c:v>363.30300149999999</c:v>
                </c:pt>
                <c:pt idx="2">
                  <c:v>467.61826339999999</c:v>
                </c:pt>
                <c:pt idx="3">
                  <c:v>265.3636171</c:v>
                </c:pt>
                <c:pt idx="4">
                  <c:v>330.71158889999998</c:v>
                </c:pt>
              </c:numCache>
            </c:numRef>
          </c:val>
        </c:ser>
        <c:ser>
          <c:idx val="3"/>
          <c:order val="3"/>
          <c:tx>
            <c:strRef>
              <c:f>'Svenska bolånetagare'!$Q$366</c:f>
              <c:strCache>
                <c:ptCount val="1"/>
                <c:pt idx="0">
                  <c:v>2014</c:v>
                </c:pt>
              </c:strCache>
            </c:strRef>
          </c:tx>
          <c:spPr>
            <a:solidFill>
              <a:srgbClr val="98BF0C"/>
            </a:solidFill>
          </c:spPr>
          <c:invertIfNegative val="0"/>
          <c:cat>
            <c:strRef>
              <c:f>'Svenska bolånetagare'!$M$367:$M$371</c:f>
              <c:strCache>
                <c:ptCount val="5"/>
                <c:pt idx="0">
                  <c:v>Göteborg</c:v>
                </c:pt>
                <c:pt idx="1">
                  <c:v>Malmö</c:v>
                </c:pt>
                <c:pt idx="2">
                  <c:v>Stockholm</c:v>
                </c:pt>
                <c:pt idx="3">
                  <c:v>Övriga landet</c:v>
                </c:pt>
                <c:pt idx="4">
                  <c:v>Övriga stora städer</c:v>
                </c:pt>
              </c:strCache>
            </c:strRef>
          </c:cat>
          <c:val>
            <c:numRef>
              <c:f>'Svenska bolånetagare'!$Q$367:$Q$371</c:f>
              <c:numCache>
                <c:formatCode>0</c:formatCode>
                <c:ptCount val="5"/>
                <c:pt idx="0">
                  <c:v>443.32251230000003</c:v>
                </c:pt>
                <c:pt idx="1">
                  <c:v>391.581996</c:v>
                </c:pt>
                <c:pt idx="2">
                  <c:v>508.00444049999999</c:v>
                </c:pt>
                <c:pt idx="3">
                  <c:v>280.77816630000001</c:v>
                </c:pt>
                <c:pt idx="4">
                  <c:v>351.33378809999999</c:v>
                </c:pt>
              </c:numCache>
            </c:numRef>
          </c:val>
        </c:ser>
        <c:ser>
          <c:idx val="4"/>
          <c:order val="4"/>
          <c:tx>
            <c:strRef>
              <c:f>'Svenska bolånetagare'!$R$366</c:f>
              <c:strCache>
                <c:ptCount val="1"/>
                <c:pt idx="0">
                  <c:v>2015</c:v>
                </c:pt>
              </c:strCache>
            </c:strRef>
          </c:tx>
          <c:spPr>
            <a:solidFill>
              <a:srgbClr val="AADADB"/>
            </a:solidFill>
          </c:spPr>
          <c:invertIfNegative val="0"/>
          <c:cat>
            <c:strRef>
              <c:f>'Svenska bolånetagare'!$M$367:$M$371</c:f>
              <c:strCache>
                <c:ptCount val="5"/>
                <c:pt idx="0">
                  <c:v>Göteborg</c:v>
                </c:pt>
                <c:pt idx="1">
                  <c:v>Malmö</c:v>
                </c:pt>
                <c:pt idx="2">
                  <c:v>Stockholm</c:v>
                </c:pt>
                <c:pt idx="3">
                  <c:v>Övriga landet</c:v>
                </c:pt>
                <c:pt idx="4">
                  <c:v>Övriga stora städer</c:v>
                </c:pt>
              </c:strCache>
            </c:strRef>
          </c:cat>
          <c:val>
            <c:numRef>
              <c:f>'Svenska bolånetagare'!$R$367:$R$371</c:f>
              <c:numCache>
                <c:formatCode>0</c:formatCode>
                <c:ptCount val="5"/>
                <c:pt idx="0">
                  <c:v>461.94233229999998</c:v>
                </c:pt>
                <c:pt idx="1">
                  <c:v>391.70885179999999</c:v>
                </c:pt>
                <c:pt idx="2">
                  <c:v>528.79574760000003</c:v>
                </c:pt>
                <c:pt idx="3">
                  <c:v>298.03154360000002</c:v>
                </c:pt>
                <c:pt idx="4">
                  <c:v>371.52172300000001</c:v>
                </c:pt>
              </c:numCache>
            </c:numRef>
          </c:val>
        </c:ser>
        <c:ser>
          <c:idx val="5"/>
          <c:order val="5"/>
          <c:tx>
            <c:strRef>
              <c:f>'Svenska bolånetagare'!$S$366</c:f>
              <c:strCache>
                <c:ptCount val="1"/>
                <c:pt idx="0">
                  <c:v>2016</c:v>
                </c:pt>
              </c:strCache>
            </c:strRef>
          </c:tx>
          <c:spPr>
            <a:solidFill>
              <a:srgbClr val="A05599"/>
            </a:solidFill>
          </c:spPr>
          <c:invertIfNegative val="0"/>
          <c:cat>
            <c:strRef>
              <c:f>'Svenska bolånetagare'!$M$367:$M$371</c:f>
              <c:strCache>
                <c:ptCount val="5"/>
                <c:pt idx="0">
                  <c:v>Göteborg</c:v>
                </c:pt>
                <c:pt idx="1">
                  <c:v>Malmö</c:v>
                </c:pt>
                <c:pt idx="2">
                  <c:v>Stockholm</c:v>
                </c:pt>
                <c:pt idx="3">
                  <c:v>Övriga landet</c:v>
                </c:pt>
                <c:pt idx="4">
                  <c:v>Övriga stora städer</c:v>
                </c:pt>
              </c:strCache>
            </c:strRef>
          </c:cat>
          <c:val>
            <c:numRef>
              <c:f>'Svenska bolånetagare'!$S$367:$S$371</c:f>
              <c:numCache>
                <c:formatCode>0</c:formatCode>
                <c:ptCount val="5"/>
                <c:pt idx="0">
                  <c:v>456.85213420000002</c:v>
                </c:pt>
                <c:pt idx="1">
                  <c:v>397.60936939999999</c:v>
                </c:pt>
                <c:pt idx="2">
                  <c:v>525.67174239999997</c:v>
                </c:pt>
                <c:pt idx="3">
                  <c:v>297.57510389999999</c:v>
                </c:pt>
                <c:pt idx="4">
                  <c:v>378.39178659999999</c:v>
                </c:pt>
              </c:numCache>
            </c:numRef>
          </c:val>
        </c:ser>
        <c:ser>
          <c:idx val="6"/>
          <c:order val="6"/>
          <c:tx>
            <c:strRef>
              <c:f>'Svenska bolånetagare'!$T$366</c:f>
              <c:strCache>
                <c:ptCount val="1"/>
                <c:pt idx="0">
                  <c:v>2017</c:v>
                </c:pt>
              </c:strCache>
            </c:strRef>
          </c:tx>
          <c:spPr>
            <a:solidFill>
              <a:srgbClr val="C0C1C2"/>
            </a:solidFill>
          </c:spPr>
          <c:invertIfNegative val="0"/>
          <c:cat>
            <c:strRef>
              <c:f>'Svenska bolånetagare'!$M$367:$M$371</c:f>
              <c:strCache>
                <c:ptCount val="5"/>
                <c:pt idx="0">
                  <c:v>Göteborg</c:v>
                </c:pt>
                <c:pt idx="1">
                  <c:v>Malmö</c:v>
                </c:pt>
                <c:pt idx="2">
                  <c:v>Stockholm</c:v>
                </c:pt>
                <c:pt idx="3">
                  <c:v>Övriga landet</c:v>
                </c:pt>
                <c:pt idx="4">
                  <c:v>Övriga stora städer</c:v>
                </c:pt>
              </c:strCache>
            </c:strRef>
          </c:cat>
          <c:val>
            <c:numRef>
              <c:f>'Svenska bolånetagare'!$T$367:$T$371</c:f>
              <c:numCache>
                <c:formatCode>0</c:formatCode>
                <c:ptCount val="5"/>
                <c:pt idx="0">
                  <c:v>471.24938209999999</c:v>
                </c:pt>
                <c:pt idx="1">
                  <c:v>416.7001156</c:v>
                </c:pt>
                <c:pt idx="2">
                  <c:v>533.67355480000003</c:v>
                </c:pt>
                <c:pt idx="3">
                  <c:v>310.9528287</c:v>
                </c:pt>
                <c:pt idx="4">
                  <c:v>386.99279610000002</c:v>
                </c:pt>
              </c:numCache>
            </c:numRef>
          </c:val>
        </c:ser>
        <c:dLbls>
          <c:showLegendKey val="0"/>
          <c:showVal val="0"/>
          <c:showCatName val="0"/>
          <c:showSerName val="0"/>
          <c:showPercent val="0"/>
          <c:showBubbleSize val="0"/>
        </c:dLbls>
        <c:gapWidth val="150"/>
        <c:axId val="325076480"/>
        <c:axId val="325078016"/>
      </c:barChart>
      <c:barChart>
        <c:barDir val="col"/>
        <c:grouping val="clustered"/>
        <c:varyColors val="0"/>
        <c:ser>
          <c:idx val="7"/>
          <c:order val="7"/>
          <c:tx>
            <c:v>ny</c:v>
          </c:tx>
          <c:invertIfNegative val="0"/>
          <c:val>
            <c:numLit>
              <c:formatCode>General</c:formatCode>
              <c:ptCount val="1"/>
              <c:pt idx="0">
                <c:v>0</c:v>
              </c:pt>
            </c:numLit>
          </c:val>
        </c:ser>
        <c:dLbls>
          <c:showLegendKey val="0"/>
          <c:showVal val="0"/>
          <c:showCatName val="0"/>
          <c:showSerName val="0"/>
          <c:showPercent val="0"/>
          <c:showBubbleSize val="0"/>
        </c:dLbls>
        <c:gapWidth val="150"/>
        <c:axId val="325081344"/>
        <c:axId val="325079808"/>
      </c:barChart>
      <c:catAx>
        <c:axId val="325076480"/>
        <c:scaling>
          <c:orientation val="minMax"/>
        </c:scaling>
        <c:delete val="0"/>
        <c:axPos val="b"/>
        <c:majorTickMark val="out"/>
        <c:minorTickMark val="none"/>
        <c:tickLblPos val="nextTo"/>
        <c:txPr>
          <a:bodyPr/>
          <a:lstStyle/>
          <a:p>
            <a:pPr>
              <a:defRPr sz="1400" b="1">
                <a:latin typeface="Arial" panose="020B0604020202020204" pitchFamily="34" charset="0"/>
                <a:cs typeface="Arial" panose="020B0604020202020204" pitchFamily="34" charset="0"/>
              </a:defRPr>
            </a:pPr>
            <a:endParaRPr lang="sv-SE"/>
          </a:p>
        </c:txPr>
        <c:crossAx val="325078016"/>
        <c:crosses val="autoZero"/>
        <c:auto val="1"/>
        <c:lblAlgn val="ctr"/>
        <c:lblOffset val="100"/>
        <c:noMultiLvlLbl val="0"/>
      </c:catAx>
      <c:valAx>
        <c:axId val="325078016"/>
        <c:scaling>
          <c:orientation val="minMax"/>
        </c:scaling>
        <c:delete val="0"/>
        <c:axPos val="l"/>
        <c:majorGridlines/>
        <c:numFmt formatCode="0" sourceLinked="1"/>
        <c:majorTickMark val="none"/>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5076480"/>
        <c:crosses val="autoZero"/>
        <c:crossBetween val="between"/>
      </c:valAx>
      <c:valAx>
        <c:axId val="325079808"/>
        <c:scaling>
          <c:orientation val="minMax"/>
          <c:max val="600"/>
        </c:scaling>
        <c:delete val="0"/>
        <c:axPos val="r"/>
        <c:numFmt formatCode="General" sourceLinked="1"/>
        <c:majorTickMark val="none"/>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5081344"/>
        <c:crosses val="max"/>
        <c:crossBetween val="between"/>
        <c:majorUnit val="100"/>
      </c:valAx>
      <c:catAx>
        <c:axId val="325081344"/>
        <c:scaling>
          <c:orientation val="minMax"/>
        </c:scaling>
        <c:delete val="1"/>
        <c:axPos val="b"/>
        <c:majorTickMark val="out"/>
        <c:minorTickMark val="none"/>
        <c:tickLblPos val="nextTo"/>
        <c:crossAx val="325079808"/>
        <c:crosses val="autoZero"/>
        <c:auto val="1"/>
        <c:lblAlgn val="ctr"/>
        <c:lblOffset val="100"/>
        <c:noMultiLvlLbl val="0"/>
      </c:catAx>
    </c:plotArea>
    <c:legend>
      <c:legendPos val="b"/>
      <c:legendEntry>
        <c:idx val="7"/>
        <c:delete val="1"/>
      </c:legendEntry>
      <c:overlay val="0"/>
      <c:txPr>
        <a:bodyPr/>
        <a:lstStyle/>
        <a:p>
          <a:pPr>
            <a:defRPr sz="1800" b="1">
              <a:latin typeface="Arial" panose="020B0604020202020204" pitchFamily="34" charset="0"/>
              <a:cs typeface="Arial" panose="020B0604020202020204" pitchFamily="34" charset="0"/>
            </a:defRPr>
          </a:pPr>
          <a:endParaRPr lang="sv-SE"/>
        </a:p>
      </c:txPr>
    </c:legend>
    <c:plotVisOnly val="1"/>
    <c:dispBlanksAs val="gap"/>
    <c:showDLblsOverMax val="0"/>
  </c:chart>
  <c:spPr>
    <a:ln>
      <a:noFill/>
    </a:ln>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'Svenska bolånetagare'!$N$415</c:f>
              <c:strCache>
                <c:ptCount val="1"/>
                <c:pt idx="0">
                  <c:v>2011</c:v>
                </c:pt>
              </c:strCache>
            </c:strRef>
          </c:tx>
          <c:spPr>
            <a:solidFill>
              <a:srgbClr val="F0B600"/>
            </a:solidFill>
            <a:ln>
              <a:solidFill>
                <a:schemeClr val="accent1"/>
              </a:solidFill>
            </a:ln>
          </c:spPr>
          <c:invertIfNegative val="0"/>
          <c:cat>
            <c:strRef>
              <c:f>'Svenska bolånetagare'!$M$416:$M$419</c:f>
              <c:strCache>
                <c:ptCount val="4"/>
                <c:pt idx="0">
                  <c:v>18-30</c:v>
                </c:pt>
                <c:pt idx="1">
                  <c:v>31-50</c:v>
                </c:pt>
                <c:pt idx="2">
                  <c:v>51-65</c:v>
                </c:pt>
                <c:pt idx="3">
                  <c:v>Över 65</c:v>
                </c:pt>
              </c:strCache>
            </c:strRef>
          </c:cat>
          <c:val>
            <c:numRef>
              <c:f>'Svenska bolånetagare'!$N$416:$N$419</c:f>
              <c:numCache>
                <c:formatCode>0</c:formatCode>
                <c:ptCount val="4"/>
                <c:pt idx="0">
                  <c:v>335.46767249999999</c:v>
                </c:pt>
                <c:pt idx="1">
                  <c:v>353.81775870000001</c:v>
                </c:pt>
                <c:pt idx="2">
                  <c:v>306.87457030000002</c:v>
                </c:pt>
                <c:pt idx="3">
                  <c:v>268.02770909999998</c:v>
                </c:pt>
              </c:numCache>
            </c:numRef>
          </c:val>
        </c:ser>
        <c:ser>
          <c:idx val="1"/>
          <c:order val="1"/>
          <c:tx>
            <c:strRef>
              <c:f>'Svenska bolånetagare'!$O$415</c:f>
              <c:strCache>
                <c:ptCount val="1"/>
                <c:pt idx="0">
                  <c:v>2012</c:v>
                </c:pt>
              </c:strCache>
            </c:strRef>
          </c:tx>
          <c:spPr>
            <a:solidFill>
              <a:srgbClr val="A50044"/>
            </a:solidFill>
          </c:spPr>
          <c:invertIfNegative val="0"/>
          <c:cat>
            <c:strRef>
              <c:f>'Svenska bolånetagare'!$M$416:$M$419</c:f>
              <c:strCache>
                <c:ptCount val="4"/>
                <c:pt idx="0">
                  <c:v>18-30</c:v>
                </c:pt>
                <c:pt idx="1">
                  <c:v>31-50</c:v>
                </c:pt>
                <c:pt idx="2">
                  <c:v>51-65</c:v>
                </c:pt>
                <c:pt idx="3">
                  <c:v>Över 65</c:v>
                </c:pt>
              </c:strCache>
            </c:strRef>
          </c:cat>
          <c:val>
            <c:numRef>
              <c:f>'Svenska bolånetagare'!$O$416:$O$419</c:f>
              <c:numCache>
                <c:formatCode>0</c:formatCode>
                <c:ptCount val="4"/>
                <c:pt idx="0">
                  <c:v>322.49304660000001</c:v>
                </c:pt>
                <c:pt idx="1">
                  <c:v>386.20629769999999</c:v>
                </c:pt>
                <c:pt idx="2">
                  <c:v>336.8430664</c:v>
                </c:pt>
                <c:pt idx="3">
                  <c:v>309.56964440000002</c:v>
                </c:pt>
              </c:numCache>
            </c:numRef>
          </c:val>
        </c:ser>
        <c:ser>
          <c:idx val="2"/>
          <c:order val="2"/>
          <c:tx>
            <c:strRef>
              <c:f>'Svenska bolånetagare'!$P$415</c:f>
              <c:strCache>
                <c:ptCount val="1"/>
                <c:pt idx="0">
                  <c:v>2013</c:v>
                </c:pt>
              </c:strCache>
            </c:strRef>
          </c:tx>
          <c:spPr>
            <a:solidFill>
              <a:srgbClr val="EC732B"/>
            </a:solidFill>
          </c:spPr>
          <c:invertIfNegative val="0"/>
          <c:cat>
            <c:strRef>
              <c:f>'Svenska bolånetagare'!$M$416:$M$419</c:f>
              <c:strCache>
                <c:ptCount val="4"/>
                <c:pt idx="0">
                  <c:v>18-30</c:v>
                </c:pt>
                <c:pt idx="1">
                  <c:v>31-50</c:v>
                </c:pt>
                <c:pt idx="2">
                  <c:v>51-65</c:v>
                </c:pt>
                <c:pt idx="3">
                  <c:v>Över 65</c:v>
                </c:pt>
              </c:strCache>
            </c:strRef>
          </c:cat>
          <c:val>
            <c:numRef>
              <c:f>'Svenska bolånetagare'!$P$416:$P$419</c:f>
              <c:numCache>
                <c:formatCode>0</c:formatCode>
                <c:ptCount val="4"/>
                <c:pt idx="0">
                  <c:v>347.70293359999999</c:v>
                </c:pt>
                <c:pt idx="1">
                  <c:v>388.469719</c:v>
                </c:pt>
                <c:pt idx="2">
                  <c:v>342.54840899999999</c:v>
                </c:pt>
                <c:pt idx="3">
                  <c:v>309.98707919999998</c:v>
                </c:pt>
              </c:numCache>
            </c:numRef>
          </c:val>
        </c:ser>
        <c:ser>
          <c:idx val="3"/>
          <c:order val="3"/>
          <c:tx>
            <c:strRef>
              <c:f>'Svenska bolånetagare'!$Q$415</c:f>
              <c:strCache>
                <c:ptCount val="1"/>
                <c:pt idx="0">
                  <c:v>2014</c:v>
                </c:pt>
              </c:strCache>
            </c:strRef>
          </c:tx>
          <c:spPr>
            <a:solidFill>
              <a:srgbClr val="98BF0C"/>
            </a:solidFill>
          </c:spPr>
          <c:invertIfNegative val="0"/>
          <c:cat>
            <c:strRef>
              <c:f>'Svenska bolånetagare'!$M$416:$M$419</c:f>
              <c:strCache>
                <c:ptCount val="4"/>
                <c:pt idx="0">
                  <c:v>18-30</c:v>
                </c:pt>
                <c:pt idx="1">
                  <c:v>31-50</c:v>
                </c:pt>
                <c:pt idx="2">
                  <c:v>51-65</c:v>
                </c:pt>
                <c:pt idx="3">
                  <c:v>Över 65</c:v>
                </c:pt>
              </c:strCache>
            </c:strRef>
          </c:cat>
          <c:val>
            <c:numRef>
              <c:f>'Svenska bolånetagare'!$Q$416:$Q$419</c:f>
              <c:numCache>
                <c:formatCode>0</c:formatCode>
                <c:ptCount val="4"/>
                <c:pt idx="0">
                  <c:v>378.60281199999997</c:v>
                </c:pt>
                <c:pt idx="1">
                  <c:v>414.30179600000002</c:v>
                </c:pt>
                <c:pt idx="2">
                  <c:v>369.89905349999998</c:v>
                </c:pt>
                <c:pt idx="3">
                  <c:v>324.47559100000001</c:v>
                </c:pt>
              </c:numCache>
            </c:numRef>
          </c:val>
        </c:ser>
        <c:ser>
          <c:idx val="4"/>
          <c:order val="4"/>
          <c:tx>
            <c:strRef>
              <c:f>'Svenska bolånetagare'!$R$415</c:f>
              <c:strCache>
                <c:ptCount val="1"/>
                <c:pt idx="0">
                  <c:v>2015</c:v>
                </c:pt>
              </c:strCache>
            </c:strRef>
          </c:tx>
          <c:spPr>
            <a:solidFill>
              <a:srgbClr val="AADADB"/>
            </a:solidFill>
          </c:spPr>
          <c:invertIfNegative val="0"/>
          <c:cat>
            <c:strRef>
              <c:f>'Svenska bolånetagare'!$M$416:$M$419</c:f>
              <c:strCache>
                <c:ptCount val="4"/>
                <c:pt idx="0">
                  <c:v>18-30</c:v>
                </c:pt>
                <c:pt idx="1">
                  <c:v>31-50</c:v>
                </c:pt>
                <c:pt idx="2">
                  <c:v>51-65</c:v>
                </c:pt>
                <c:pt idx="3">
                  <c:v>Över 65</c:v>
                </c:pt>
              </c:strCache>
            </c:strRef>
          </c:cat>
          <c:val>
            <c:numRef>
              <c:f>'Svenska bolånetagare'!$R$416:$R$419</c:f>
              <c:numCache>
                <c:formatCode>0</c:formatCode>
                <c:ptCount val="4"/>
                <c:pt idx="0">
                  <c:v>421.05839859999998</c:v>
                </c:pt>
                <c:pt idx="1">
                  <c:v>428.58268779999997</c:v>
                </c:pt>
                <c:pt idx="2">
                  <c:v>381.4259495</c:v>
                </c:pt>
                <c:pt idx="3">
                  <c:v>331.75318010000001</c:v>
                </c:pt>
              </c:numCache>
            </c:numRef>
          </c:val>
        </c:ser>
        <c:ser>
          <c:idx val="5"/>
          <c:order val="5"/>
          <c:tx>
            <c:strRef>
              <c:f>'Svenska bolånetagare'!$S$415</c:f>
              <c:strCache>
                <c:ptCount val="1"/>
                <c:pt idx="0">
                  <c:v>2016</c:v>
                </c:pt>
              </c:strCache>
            </c:strRef>
          </c:tx>
          <c:spPr>
            <a:solidFill>
              <a:srgbClr val="A05599"/>
            </a:solidFill>
          </c:spPr>
          <c:invertIfNegative val="0"/>
          <c:cat>
            <c:strRef>
              <c:f>'Svenska bolånetagare'!$M$416:$M$419</c:f>
              <c:strCache>
                <c:ptCount val="4"/>
                <c:pt idx="0">
                  <c:v>18-30</c:v>
                </c:pt>
                <c:pt idx="1">
                  <c:v>31-50</c:v>
                </c:pt>
                <c:pt idx="2">
                  <c:v>51-65</c:v>
                </c:pt>
                <c:pt idx="3">
                  <c:v>Över 65</c:v>
                </c:pt>
              </c:strCache>
            </c:strRef>
          </c:cat>
          <c:val>
            <c:numRef>
              <c:f>'Svenska bolånetagare'!$S$416:$S$419</c:f>
              <c:numCache>
                <c:formatCode>0</c:formatCode>
                <c:ptCount val="4"/>
                <c:pt idx="0">
                  <c:v>406.00624740000001</c:v>
                </c:pt>
                <c:pt idx="1">
                  <c:v>424.82613140000001</c:v>
                </c:pt>
                <c:pt idx="2">
                  <c:v>380.87220170000001</c:v>
                </c:pt>
                <c:pt idx="3">
                  <c:v>331.43796459999999</c:v>
                </c:pt>
              </c:numCache>
            </c:numRef>
          </c:val>
        </c:ser>
        <c:ser>
          <c:idx val="6"/>
          <c:order val="6"/>
          <c:tx>
            <c:strRef>
              <c:f>'Svenska bolånetagare'!$T$415</c:f>
              <c:strCache>
                <c:ptCount val="1"/>
                <c:pt idx="0">
                  <c:v>2017</c:v>
                </c:pt>
              </c:strCache>
            </c:strRef>
          </c:tx>
          <c:spPr>
            <a:solidFill>
              <a:srgbClr val="C0C1C2"/>
            </a:solidFill>
          </c:spPr>
          <c:invertIfNegative val="0"/>
          <c:cat>
            <c:strRef>
              <c:f>'Svenska bolånetagare'!$M$416:$M$419</c:f>
              <c:strCache>
                <c:ptCount val="4"/>
                <c:pt idx="0">
                  <c:v>18-30</c:v>
                </c:pt>
                <c:pt idx="1">
                  <c:v>31-50</c:v>
                </c:pt>
                <c:pt idx="2">
                  <c:v>51-65</c:v>
                </c:pt>
                <c:pt idx="3">
                  <c:v>Över 65</c:v>
                </c:pt>
              </c:strCache>
            </c:strRef>
          </c:cat>
          <c:val>
            <c:numRef>
              <c:f>'Svenska bolånetagare'!$T$416:$T$419</c:f>
              <c:numCache>
                <c:formatCode>0</c:formatCode>
                <c:ptCount val="4"/>
                <c:pt idx="0">
                  <c:v>422.44321200000002</c:v>
                </c:pt>
                <c:pt idx="1">
                  <c:v>433.0516586</c:v>
                </c:pt>
                <c:pt idx="2">
                  <c:v>385.65097950000001</c:v>
                </c:pt>
                <c:pt idx="3">
                  <c:v>331.91202779999998</c:v>
                </c:pt>
              </c:numCache>
            </c:numRef>
          </c:val>
        </c:ser>
        <c:dLbls>
          <c:showLegendKey val="0"/>
          <c:showVal val="0"/>
          <c:showCatName val="0"/>
          <c:showSerName val="0"/>
          <c:showPercent val="0"/>
          <c:showBubbleSize val="0"/>
        </c:dLbls>
        <c:gapWidth val="150"/>
        <c:axId val="325137152"/>
        <c:axId val="325138688"/>
      </c:barChart>
      <c:barChart>
        <c:barDir val="col"/>
        <c:grouping val="clustered"/>
        <c:varyColors val="0"/>
        <c:ser>
          <c:idx val="7"/>
          <c:order val="7"/>
          <c:tx>
            <c:v>ny</c:v>
          </c:tx>
          <c:invertIfNegative val="0"/>
          <c:val>
            <c:numLit>
              <c:formatCode>General</c:formatCode>
              <c:ptCount val="1"/>
              <c:pt idx="0">
                <c:v>0</c:v>
              </c:pt>
            </c:numLit>
          </c:val>
        </c:ser>
        <c:dLbls>
          <c:showLegendKey val="0"/>
          <c:showVal val="0"/>
          <c:showCatName val="0"/>
          <c:showSerName val="0"/>
          <c:showPercent val="0"/>
          <c:showBubbleSize val="0"/>
        </c:dLbls>
        <c:gapWidth val="150"/>
        <c:axId val="325146112"/>
        <c:axId val="325144576"/>
      </c:barChart>
      <c:catAx>
        <c:axId val="325137152"/>
        <c:scaling>
          <c:orientation val="minMax"/>
        </c:scaling>
        <c:delete val="0"/>
        <c:axPos val="b"/>
        <c:majorTickMark val="out"/>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5138688"/>
        <c:crosses val="autoZero"/>
        <c:auto val="1"/>
        <c:lblAlgn val="ctr"/>
        <c:lblOffset val="100"/>
        <c:noMultiLvlLbl val="0"/>
      </c:catAx>
      <c:valAx>
        <c:axId val="325138688"/>
        <c:scaling>
          <c:orientation val="minMax"/>
        </c:scaling>
        <c:delete val="0"/>
        <c:axPos val="l"/>
        <c:majorGridlines/>
        <c:numFmt formatCode="0" sourceLinked="0"/>
        <c:majorTickMark val="none"/>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5137152"/>
        <c:crosses val="autoZero"/>
        <c:crossBetween val="between"/>
        <c:majorUnit val="100"/>
      </c:valAx>
      <c:valAx>
        <c:axId val="325144576"/>
        <c:scaling>
          <c:orientation val="minMax"/>
          <c:max val="500"/>
        </c:scaling>
        <c:delete val="0"/>
        <c:axPos val="r"/>
        <c:numFmt formatCode="General" sourceLinked="1"/>
        <c:majorTickMark val="none"/>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5146112"/>
        <c:crosses val="max"/>
        <c:crossBetween val="between"/>
        <c:majorUnit val="100"/>
      </c:valAx>
      <c:catAx>
        <c:axId val="325146112"/>
        <c:scaling>
          <c:orientation val="minMax"/>
        </c:scaling>
        <c:delete val="1"/>
        <c:axPos val="b"/>
        <c:majorTickMark val="out"/>
        <c:minorTickMark val="none"/>
        <c:tickLblPos val="nextTo"/>
        <c:crossAx val="325144576"/>
        <c:crosses val="autoZero"/>
        <c:auto val="1"/>
        <c:lblAlgn val="ctr"/>
        <c:lblOffset val="100"/>
        <c:noMultiLvlLbl val="0"/>
      </c:catAx>
    </c:plotArea>
    <c:legend>
      <c:legendPos val="b"/>
      <c:legendEntry>
        <c:idx val="7"/>
        <c:delete val="1"/>
      </c:legendEntry>
      <c:overlay val="0"/>
      <c:txPr>
        <a:bodyPr/>
        <a:lstStyle/>
        <a:p>
          <a:pPr>
            <a:defRPr sz="1800" b="1">
              <a:latin typeface="Arial" panose="020B0604020202020204" pitchFamily="34" charset="0"/>
              <a:cs typeface="Arial" panose="020B0604020202020204" pitchFamily="34" charset="0"/>
            </a:defRPr>
          </a:pPr>
          <a:endParaRPr lang="sv-SE"/>
        </a:p>
      </c:txPr>
    </c:legend>
    <c:plotVisOnly val="1"/>
    <c:dispBlanksAs val="gap"/>
    <c:showDLblsOverMax val="0"/>
  </c:chart>
  <c:spPr>
    <a:ln>
      <a:noFill/>
    </a:ln>
  </c:sp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'Svenska bolånetagare'!$N$462</c:f>
              <c:strCache>
                <c:ptCount val="1"/>
                <c:pt idx="0">
                  <c:v>Exklusive bostadsrättsförenings skuld</c:v>
                </c:pt>
              </c:strCache>
            </c:strRef>
          </c:tx>
          <c:invertIfNegative val="0"/>
          <c:cat>
            <c:strRef>
              <c:f>'Svenska bolånetagare'!$M$463:$M$468</c:f>
              <c:strCache>
                <c:ptCount val="6"/>
                <c:pt idx="0">
                  <c:v>Hela Landet</c:v>
                </c:pt>
                <c:pt idx="1">
                  <c:v>Göteborg</c:v>
                </c:pt>
                <c:pt idx="2">
                  <c:v>Malmö</c:v>
                </c:pt>
                <c:pt idx="3">
                  <c:v>Stockholm</c:v>
                </c:pt>
                <c:pt idx="4">
                  <c:v>Övriga landet</c:v>
                </c:pt>
                <c:pt idx="5">
                  <c:v>Övriga städer</c:v>
                </c:pt>
              </c:strCache>
            </c:strRef>
          </c:cat>
          <c:val>
            <c:numRef>
              <c:f>'Svenska bolånetagare'!$N$463:$N$468</c:f>
              <c:numCache>
                <c:formatCode>0</c:formatCode>
                <c:ptCount val="6"/>
                <c:pt idx="0">
                  <c:v>460.42799150000002</c:v>
                </c:pt>
                <c:pt idx="1">
                  <c:v>474.9918955</c:v>
                </c:pt>
                <c:pt idx="2">
                  <c:v>395.0904127</c:v>
                </c:pt>
                <c:pt idx="3">
                  <c:v>556.80029260000003</c:v>
                </c:pt>
                <c:pt idx="4">
                  <c:v>298.78927390000001</c:v>
                </c:pt>
                <c:pt idx="5">
                  <c:v>386.45807259999998</c:v>
                </c:pt>
              </c:numCache>
            </c:numRef>
          </c:val>
        </c:ser>
        <c:ser>
          <c:idx val="1"/>
          <c:order val="1"/>
          <c:tx>
            <c:strRef>
              <c:f>'Svenska bolånetagare'!$O$462</c:f>
              <c:strCache>
                <c:ptCount val="1"/>
                <c:pt idx="0">
                  <c:v>Inklusive bostadsrättsförenings skuld</c:v>
                </c:pt>
              </c:strCache>
            </c:strRef>
          </c:tx>
          <c:invertIfNegative val="0"/>
          <c:cat>
            <c:strRef>
              <c:f>'Svenska bolånetagare'!$M$463:$M$468</c:f>
              <c:strCache>
                <c:ptCount val="6"/>
                <c:pt idx="0">
                  <c:v>Hela Landet</c:v>
                </c:pt>
                <c:pt idx="1">
                  <c:v>Göteborg</c:v>
                </c:pt>
                <c:pt idx="2">
                  <c:v>Malmö</c:v>
                </c:pt>
                <c:pt idx="3">
                  <c:v>Stockholm</c:v>
                </c:pt>
                <c:pt idx="4">
                  <c:v>Övriga landet</c:v>
                </c:pt>
                <c:pt idx="5">
                  <c:v>Övriga städer</c:v>
                </c:pt>
              </c:strCache>
            </c:strRef>
          </c:cat>
          <c:val>
            <c:numRef>
              <c:f>'Svenska bolånetagare'!$O$463:$O$468</c:f>
              <c:numCache>
                <c:formatCode>0</c:formatCode>
                <c:ptCount val="6"/>
                <c:pt idx="0">
                  <c:v>556.48468460000004</c:v>
                </c:pt>
                <c:pt idx="1">
                  <c:v>584.49598289999994</c:v>
                </c:pt>
                <c:pt idx="2">
                  <c:v>488.18253120000003</c:v>
                </c:pt>
                <c:pt idx="3">
                  <c:v>656.39037450000001</c:v>
                </c:pt>
                <c:pt idx="4">
                  <c:v>375.63356629999998</c:v>
                </c:pt>
                <c:pt idx="5">
                  <c:v>482.82806499999998</c:v>
                </c:pt>
              </c:numCache>
            </c:numRef>
          </c:val>
        </c:ser>
        <c:dLbls>
          <c:showLegendKey val="0"/>
          <c:showVal val="0"/>
          <c:showCatName val="0"/>
          <c:showSerName val="0"/>
          <c:showPercent val="0"/>
          <c:showBubbleSize val="0"/>
        </c:dLbls>
        <c:gapWidth val="150"/>
        <c:axId val="325190400"/>
        <c:axId val="325191936"/>
      </c:barChart>
      <c:barChart>
        <c:barDir val="col"/>
        <c:grouping val="clustered"/>
        <c:varyColors val="0"/>
        <c:ser>
          <c:idx val="2"/>
          <c:order val="2"/>
          <c:tx>
            <c:v>ny</c:v>
          </c:tx>
          <c:invertIfNegative val="0"/>
          <c:val>
            <c:numLit>
              <c:formatCode>General</c:formatCode>
              <c:ptCount val="1"/>
              <c:pt idx="0">
                <c:v>0</c:v>
              </c:pt>
            </c:numLit>
          </c:val>
        </c:ser>
        <c:dLbls>
          <c:showLegendKey val="0"/>
          <c:showVal val="0"/>
          <c:showCatName val="0"/>
          <c:showSerName val="0"/>
          <c:showPercent val="0"/>
          <c:showBubbleSize val="0"/>
        </c:dLbls>
        <c:gapWidth val="150"/>
        <c:axId val="325199360"/>
        <c:axId val="325197824"/>
      </c:barChart>
      <c:catAx>
        <c:axId val="325190400"/>
        <c:scaling>
          <c:orientation val="minMax"/>
        </c:scaling>
        <c:delete val="0"/>
        <c:axPos val="b"/>
        <c:majorTickMark val="out"/>
        <c:minorTickMark val="none"/>
        <c:tickLblPos val="nextTo"/>
        <c:txPr>
          <a:bodyPr/>
          <a:lstStyle/>
          <a:p>
            <a:pPr>
              <a:defRPr sz="1200" b="1">
                <a:latin typeface="Arial" panose="020B0604020202020204" pitchFamily="34" charset="0"/>
                <a:cs typeface="Arial" panose="020B0604020202020204" pitchFamily="34" charset="0"/>
              </a:defRPr>
            </a:pPr>
            <a:endParaRPr lang="sv-SE"/>
          </a:p>
        </c:txPr>
        <c:crossAx val="325191936"/>
        <c:crosses val="autoZero"/>
        <c:auto val="1"/>
        <c:lblAlgn val="ctr"/>
        <c:lblOffset val="100"/>
        <c:noMultiLvlLbl val="0"/>
      </c:catAx>
      <c:valAx>
        <c:axId val="325191936"/>
        <c:scaling>
          <c:orientation val="minMax"/>
        </c:scaling>
        <c:delete val="0"/>
        <c:axPos val="l"/>
        <c:majorGridlines/>
        <c:numFmt formatCode="0" sourceLinked="0"/>
        <c:majorTickMark val="none"/>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5190400"/>
        <c:crosses val="autoZero"/>
        <c:crossBetween val="between"/>
      </c:valAx>
      <c:valAx>
        <c:axId val="325197824"/>
        <c:scaling>
          <c:orientation val="minMax"/>
          <c:max val="700"/>
        </c:scaling>
        <c:delete val="0"/>
        <c:axPos val="r"/>
        <c:numFmt formatCode="General" sourceLinked="1"/>
        <c:majorTickMark val="none"/>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5199360"/>
        <c:crosses val="max"/>
        <c:crossBetween val="between"/>
        <c:majorUnit val="100"/>
      </c:valAx>
      <c:catAx>
        <c:axId val="325199360"/>
        <c:scaling>
          <c:orientation val="minMax"/>
        </c:scaling>
        <c:delete val="1"/>
        <c:axPos val="b"/>
        <c:majorTickMark val="out"/>
        <c:minorTickMark val="none"/>
        <c:tickLblPos val="nextTo"/>
        <c:crossAx val="325197824"/>
        <c:crosses val="autoZero"/>
        <c:auto val="1"/>
        <c:lblAlgn val="ctr"/>
        <c:lblOffset val="100"/>
        <c:noMultiLvlLbl val="0"/>
      </c:catAx>
    </c:plotArea>
    <c:legend>
      <c:legendPos val="b"/>
      <c:legendEntry>
        <c:idx val="2"/>
        <c:delete val="1"/>
      </c:legendEntry>
      <c:overlay val="0"/>
      <c:txPr>
        <a:bodyPr/>
        <a:lstStyle/>
        <a:p>
          <a:pPr>
            <a:defRPr sz="1800" b="1">
              <a:latin typeface="Arial" panose="020B0604020202020204" pitchFamily="34" charset="0"/>
              <a:cs typeface="Arial" panose="020B0604020202020204" pitchFamily="34" charset="0"/>
            </a:defRPr>
          </a:pPr>
          <a:endParaRPr lang="sv-SE"/>
        </a:p>
      </c:txPr>
    </c:legend>
    <c:plotVisOnly val="1"/>
    <c:dispBlanksAs val="gap"/>
    <c:showDLblsOverMax val="0"/>
  </c:chart>
  <c:spPr>
    <a:ln>
      <a:noFill/>
    </a:ln>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'Svenska bolånetagare'!$N$439</c:f>
              <c:strCache>
                <c:ptCount val="1"/>
                <c:pt idx="0">
                  <c:v>2011</c:v>
                </c:pt>
              </c:strCache>
            </c:strRef>
          </c:tx>
          <c:spPr>
            <a:solidFill>
              <a:srgbClr val="F0B600"/>
            </a:solidFill>
          </c:spPr>
          <c:invertIfNegative val="0"/>
          <c:cat>
            <c:strRef>
              <c:f>'Svenska bolånetagare'!$M$440:$M$443</c:f>
              <c:strCache>
                <c:ptCount val="4"/>
                <c:pt idx="0">
                  <c:v>18-30</c:v>
                </c:pt>
                <c:pt idx="1">
                  <c:v>31-50</c:v>
                </c:pt>
                <c:pt idx="2">
                  <c:v>51-65</c:v>
                </c:pt>
                <c:pt idx="3">
                  <c:v>Över 65</c:v>
                </c:pt>
              </c:strCache>
            </c:strRef>
          </c:cat>
          <c:val>
            <c:numRef>
              <c:f>'Svenska bolånetagare'!$N$440:$N$443</c:f>
              <c:numCache>
                <c:formatCode>0</c:formatCode>
                <c:ptCount val="4"/>
                <c:pt idx="0">
                  <c:v>259.4027529</c:v>
                </c:pt>
                <c:pt idx="1">
                  <c:v>266.9002084</c:v>
                </c:pt>
                <c:pt idx="2">
                  <c:v>228.6382883</c:v>
                </c:pt>
                <c:pt idx="3">
                  <c:v>204.6815191</c:v>
                </c:pt>
              </c:numCache>
            </c:numRef>
          </c:val>
        </c:ser>
        <c:ser>
          <c:idx val="1"/>
          <c:order val="1"/>
          <c:tx>
            <c:strRef>
              <c:f>'Svenska bolånetagare'!$O$439</c:f>
              <c:strCache>
                <c:ptCount val="1"/>
                <c:pt idx="0">
                  <c:v>2012</c:v>
                </c:pt>
              </c:strCache>
            </c:strRef>
          </c:tx>
          <c:spPr>
            <a:solidFill>
              <a:srgbClr val="A50044"/>
            </a:solidFill>
          </c:spPr>
          <c:invertIfNegative val="0"/>
          <c:cat>
            <c:strRef>
              <c:f>'Svenska bolånetagare'!$M$440:$M$443</c:f>
              <c:strCache>
                <c:ptCount val="4"/>
                <c:pt idx="0">
                  <c:v>18-30</c:v>
                </c:pt>
                <c:pt idx="1">
                  <c:v>31-50</c:v>
                </c:pt>
                <c:pt idx="2">
                  <c:v>51-65</c:v>
                </c:pt>
                <c:pt idx="3">
                  <c:v>Över 65</c:v>
                </c:pt>
              </c:strCache>
            </c:strRef>
          </c:cat>
          <c:val>
            <c:numRef>
              <c:f>'Svenska bolånetagare'!$O$440:$O$443</c:f>
              <c:numCache>
                <c:formatCode>0</c:formatCode>
                <c:ptCount val="4"/>
                <c:pt idx="0">
                  <c:v>241.58804190000001</c:v>
                </c:pt>
                <c:pt idx="1">
                  <c:v>290.4965765</c:v>
                </c:pt>
                <c:pt idx="2">
                  <c:v>250.1381524</c:v>
                </c:pt>
                <c:pt idx="3">
                  <c:v>236.3148631</c:v>
                </c:pt>
              </c:numCache>
            </c:numRef>
          </c:val>
        </c:ser>
        <c:ser>
          <c:idx val="2"/>
          <c:order val="2"/>
          <c:tx>
            <c:strRef>
              <c:f>'Svenska bolånetagare'!$P$439</c:f>
              <c:strCache>
                <c:ptCount val="1"/>
                <c:pt idx="0">
                  <c:v>2013</c:v>
                </c:pt>
              </c:strCache>
            </c:strRef>
          </c:tx>
          <c:spPr>
            <a:solidFill>
              <a:srgbClr val="EC732B"/>
            </a:solidFill>
          </c:spPr>
          <c:invertIfNegative val="0"/>
          <c:cat>
            <c:strRef>
              <c:f>'Svenska bolånetagare'!$M$440:$M$443</c:f>
              <c:strCache>
                <c:ptCount val="4"/>
                <c:pt idx="0">
                  <c:v>18-30</c:v>
                </c:pt>
                <c:pt idx="1">
                  <c:v>31-50</c:v>
                </c:pt>
                <c:pt idx="2">
                  <c:v>51-65</c:v>
                </c:pt>
                <c:pt idx="3">
                  <c:v>Över 65</c:v>
                </c:pt>
              </c:strCache>
            </c:strRef>
          </c:cat>
          <c:val>
            <c:numRef>
              <c:f>'Svenska bolånetagare'!$P$440:$P$443</c:f>
              <c:numCache>
                <c:formatCode>0</c:formatCode>
                <c:ptCount val="4"/>
                <c:pt idx="0">
                  <c:v>260.22507869999998</c:v>
                </c:pt>
                <c:pt idx="1">
                  <c:v>292.42279789999998</c:v>
                </c:pt>
                <c:pt idx="2">
                  <c:v>254.58706989999999</c:v>
                </c:pt>
                <c:pt idx="3">
                  <c:v>234.94272340000001</c:v>
                </c:pt>
              </c:numCache>
            </c:numRef>
          </c:val>
        </c:ser>
        <c:ser>
          <c:idx val="3"/>
          <c:order val="3"/>
          <c:tx>
            <c:strRef>
              <c:f>'Svenska bolånetagare'!$Q$439</c:f>
              <c:strCache>
                <c:ptCount val="1"/>
                <c:pt idx="0">
                  <c:v>2014</c:v>
                </c:pt>
              </c:strCache>
            </c:strRef>
          </c:tx>
          <c:spPr>
            <a:solidFill>
              <a:srgbClr val="98BF0C"/>
            </a:solidFill>
          </c:spPr>
          <c:invertIfNegative val="0"/>
          <c:cat>
            <c:strRef>
              <c:f>'Svenska bolånetagare'!$M$440:$M$443</c:f>
              <c:strCache>
                <c:ptCount val="4"/>
                <c:pt idx="0">
                  <c:v>18-30</c:v>
                </c:pt>
                <c:pt idx="1">
                  <c:v>31-50</c:v>
                </c:pt>
                <c:pt idx="2">
                  <c:v>51-65</c:v>
                </c:pt>
                <c:pt idx="3">
                  <c:v>Över 65</c:v>
                </c:pt>
              </c:strCache>
            </c:strRef>
          </c:cat>
          <c:val>
            <c:numRef>
              <c:f>'Svenska bolånetagare'!$Q$440:$Q$443</c:f>
              <c:numCache>
                <c:formatCode>0</c:formatCode>
                <c:ptCount val="4"/>
                <c:pt idx="0">
                  <c:v>283.74827099999999</c:v>
                </c:pt>
                <c:pt idx="1">
                  <c:v>310.5988486</c:v>
                </c:pt>
                <c:pt idx="2">
                  <c:v>271.41113560000002</c:v>
                </c:pt>
                <c:pt idx="3">
                  <c:v>245.2241818</c:v>
                </c:pt>
              </c:numCache>
            </c:numRef>
          </c:val>
        </c:ser>
        <c:ser>
          <c:idx val="4"/>
          <c:order val="4"/>
          <c:tx>
            <c:strRef>
              <c:f>'Svenska bolånetagare'!$R$439</c:f>
              <c:strCache>
                <c:ptCount val="1"/>
                <c:pt idx="0">
                  <c:v>2015</c:v>
                </c:pt>
              </c:strCache>
            </c:strRef>
          </c:tx>
          <c:spPr>
            <a:solidFill>
              <a:srgbClr val="AADADB"/>
            </a:solidFill>
          </c:spPr>
          <c:invertIfNegative val="0"/>
          <c:cat>
            <c:strRef>
              <c:f>'Svenska bolånetagare'!$M$440:$M$443</c:f>
              <c:strCache>
                <c:ptCount val="4"/>
                <c:pt idx="0">
                  <c:v>18-30</c:v>
                </c:pt>
                <c:pt idx="1">
                  <c:v>31-50</c:v>
                </c:pt>
                <c:pt idx="2">
                  <c:v>51-65</c:v>
                </c:pt>
                <c:pt idx="3">
                  <c:v>Över 65</c:v>
                </c:pt>
              </c:strCache>
            </c:strRef>
          </c:cat>
          <c:val>
            <c:numRef>
              <c:f>'Svenska bolånetagare'!$R$440:$R$443</c:f>
              <c:numCache>
                <c:formatCode>0</c:formatCode>
                <c:ptCount val="4"/>
                <c:pt idx="0">
                  <c:v>314.81928299999998</c:v>
                </c:pt>
                <c:pt idx="1">
                  <c:v>320.63750349999998</c:v>
                </c:pt>
                <c:pt idx="2">
                  <c:v>280.36837170000001</c:v>
                </c:pt>
                <c:pt idx="3">
                  <c:v>252.13156050000001</c:v>
                </c:pt>
              </c:numCache>
            </c:numRef>
          </c:val>
        </c:ser>
        <c:ser>
          <c:idx val="5"/>
          <c:order val="5"/>
          <c:tx>
            <c:strRef>
              <c:f>'Svenska bolånetagare'!$S$439</c:f>
              <c:strCache>
                <c:ptCount val="1"/>
                <c:pt idx="0">
                  <c:v>2016</c:v>
                </c:pt>
              </c:strCache>
            </c:strRef>
          </c:tx>
          <c:spPr>
            <a:solidFill>
              <a:srgbClr val="A05599"/>
            </a:solidFill>
          </c:spPr>
          <c:invertIfNegative val="0"/>
          <c:cat>
            <c:strRef>
              <c:f>'Svenska bolånetagare'!$M$440:$M$443</c:f>
              <c:strCache>
                <c:ptCount val="4"/>
                <c:pt idx="0">
                  <c:v>18-30</c:v>
                </c:pt>
                <c:pt idx="1">
                  <c:v>31-50</c:v>
                </c:pt>
                <c:pt idx="2">
                  <c:v>51-65</c:v>
                </c:pt>
                <c:pt idx="3">
                  <c:v>Över 65</c:v>
                </c:pt>
              </c:strCache>
            </c:strRef>
          </c:cat>
          <c:val>
            <c:numRef>
              <c:f>'Svenska bolånetagare'!$S$440:$S$443</c:f>
              <c:numCache>
                <c:formatCode>0</c:formatCode>
                <c:ptCount val="4"/>
                <c:pt idx="0">
                  <c:v>302.29797580000002</c:v>
                </c:pt>
                <c:pt idx="1">
                  <c:v>314.02553169999999</c:v>
                </c:pt>
                <c:pt idx="2">
                  <c:v>276.34999729999998</c:v>
                </c:pt>
                <c:pt idx="3">
                  <c:v>247.0162986</c:v>
                </c:pt>
              </c:numCache>
            </c:numRef>
          </c:val>
        </c:ser>
        <c:ser>
          <c:idx val="6"/>
          <c:order val="6"/>
          <c:tx>
            <c:strRef>
              <c:f>'Svenska bolånetagare'!$T$439</c:f>
              <c:strCache>
                <c:ptCount val="1"/>
                <c:pt idx="0">
                  <c:v>2017</c:v>
                </c:pt>
              </c:strCache>
            </c:strRef>
          </c:tx>
          <c:spPr>
            <a:solidFill>
              <a:srgbClr val="C0C1C2"/>
            </a:solidFill>
          </c:spPr>
          <c:invertIfNegative val="0"/>
          <c:cat>
            <c:strRef>
              <c:f>'Svenska bolånetagare'!$M$440:$M$443</c:f>
              <c:strCache>
                <c:ptCount val="4"/>
                <c:pt idx="0">
                  <c:v>18-30</c:v>
                </c:pt>
                <c:pt idx="1">
                  <c:v>31-50</c:v>
                </c:pt>
                <c:pt idx="2">
                  <c:v>51-65</c:v>
                </c:pt>
                <c:pt idx="3">
                  <c:v>Över 65</c:v>
                </c:pt>
              </c:strCache>
            </c:strRef>
          </c:cat>
          <c:val>
            <c:numRef>
              <c:f>'Svenska bolånetagare'!$T$440:$T$443</c:f>
              <c:numCache>
                <c:formatCode>0</c:formatCode>
                <c:ptCount val="4"/>
                <c:pt idx="0">
                  <c:v>314.15120289999999</c:v>
                </c:pt>
                <c:pt idx="1">
                  <c:v>318.11813690000002</c:v>
                </c:pt>
                <c:pt idx="2">
                  <c:v>276.42448439999998</c:v>
                </c:pt>
                <c:pt idx="3">
                  <c:v>250.41716450000001</c:v>
                </c:pt>
              </c:numCache>
            </c:numRef>
          </c:val>
        </c:ser>
        <c:dLbls>
          <c:showLegendKey val="0"/>
          <c:showVal val="0"/>
          <c:showCatName val="0"/>
          <c:showSerName val="0"/>
          <c:showPercent val="0"/>
          <c:showBubbleSize val="0"/>
        </c:dLbls>
        <c:gapWidth val="150"/>
        <c:axId val="324796800"/>
        <c:axId val="324798336"/>
      </c:barChart>
      <c:barChart>
        <c:barDir val="col"/>
        <c:grouping val="clustered"/>
        <c:varyColors val="0"/>
        <c:ser>
          <c:idx val="7"/>
          <c:order val="7"/>
          <c:tx>
            <c:v>ny</c:v>
          </c:tx>
          <c:invertIfNegative val="0"/>
          <c:val>
            <c:numLit>
              <c:formatCode>General</c:formatCode>
              <c:ptCount val="1"/>
              <c:pt idx="0">
                <c:v>0</c:v>
              </c:pt>
            </c:numLit>
          </c:val>
        </c:ser>
        <c:dLbls>
          <c:showLegendKey val="0"/>
          <c:showVal val="0"/>
          <c:showCatName val="0"/>
          <c:showSerName val="0"/>
          <c:showPercent val="0"/>
          <c:showBubbleSize val="0"/>
        </c:dLbls>
        <c:gapWidth val="150"/>
        <c:axId val="324809856"/>
        <c:axId val="324799872"/>
      </c:barChart>
      <c:catAx>
        <c:axId val="324796800"/>
        <c:scaling>
          <c:orientation val="minMax"/>
        </c:scaling>
        <c:delete val="0"/>
        <c:axPos val="b"/>
        <c:majorTickMark val="out"/>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4798336"/>
        <c:crosses val="autoZero"/>
        <c:auto val="1"/>
        <c:lblAlgn val="ctr"/>
        <c:lblOffset val="100"/>
        <c:noMultiLvlLbl val="0"/>
      </c:catAx>
      <c:valAx>
        <c:axId val="324798336"/>
        <c:scaling>
          <c:orientation val="minMax"/>
          <c:max val="400"/>
        </c:scaling>
        <c:delete val="0"/>
        <c:axPos val="l"/>
        <c:majorGridlines/>
        <c:numFmt formatCode="0" sourceLinked="0"/>
        <c:majorTickMark val="none"/>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4796800"/>
        <c:crosses val="autoZero"/>
        <c:crossBetween val="between"/>
        <c:majorUnit val="100"/>
      </c:valAx>
      <c:valAx>
        <c:axId val="324799872"/>
        <c:scaling>
          <c:orientation val="minMax"/>
          <c:max val="400"/>
        </c:scaling>
        <c:delete val="0"/>
        <c:axPos val="r"/>
        <c:numFmt formatCode="General" sourceLinked="1"/>
        <c:majorTickMark val="none"/>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4809856"/>
        <c:crosses val="max"/>
        <c:crossBetween val="between"/>
        <c:majorUnit val="100"/>
      </c:valAx>
      <c:catAx>
        <c:axId val="324809856"/>
        <c:scaling>
          <c:orientation val="minMax"/>
        </c:scaling>
        <c:delete val="1"/>
        <c:axPos val="b"/>
        <c:majorTickMark val="out"/>
        <c:minorTickMark val="none"/>
        <c:tickLblPos val="nextTo"/>
        <c:crossAx val="324799872"/>
        <c:crosses val="autoZero"/>
        <c:auto val="1"/>
        <c:lblAlgn val="ctr"/>
        <c:lblOffset val="100"/>
        <c:noMultiLvlLbl val="0"/>
      </c:catAx>
    </c:plotArea>
    <c:legend>
      <c:legendPos val="b"/>
      <c:legendEntry>
        <c:idx val="7"/>
        <c:delete val="1"/>
      </c:legendEntry>
      <c:overlay val="0"/>
      <c:txPr>
        <a:bodyPr/>
        <a:lstStyle/>
        <a:p>
          <a:pPr>
            <a:defRPr sz="1800" b="1">
              <a:latin typeface="Arial" panose="020B0604020202020204" pitchFamily="34" charset="0"/>
              <a:cs typeface="Arial" panose="020B0604020202020204" pitchFamily="34" charset="0"/>
            </a:defRPr>
          </a:pPr>
          <a:endParaRPr lang="sv-SE"/>
        </a:p>
      </c:txPr>
    </c:legend>
    <c:plotVisOnly val="1"/>
    <c:dispBlanksAs val="gap"/>
    <c:showDLblsOverMax val="0"/>
  </c:chart>
  <c:spPr>
    <a:ln>
      <a:noFill/>
    </a:ln>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col"/>
        <c:grouping val="clustered"/>
        <c:varyColors val="0"/>
        <c:ser>
          <c:idx val="0"/>
          <c:order val="0"/>
          <c:tx>
            <c:strRef>
              <c:f>'Hushållens amorteringar'!$N$5</c:f>
              <c:strCache>
                <c:ptCount val="1"/>
                <c:pt idx="0">
                  <c:v>2011</c:v>
                </c:pt>
              </c:strCache>
            </c:strRef>
          </c:tx>
          <c:invertIfNegative val="0"/>
          <c:cat>
            <c:multiLvlStrRef>
              <c:f>'Svenska bolånetagare'!#REF!</c:f>
            </c:multiLvlStrRef>
          </c:cat>
          <c:val>
            <c:numRef>
              <c:f>'Svenska bolånetagare'!#REF!</c:f>
              <c:numCache>
                <c:formatCode>General</c:formatCode>
                <c:ptCount val="1"/>
                <c:pt idx="0">
                  <c:v>1</c:v>
                </c:pt>
              </c:numCache>
            </c:numRef>
          </c:val>
        </c:ser>
        <c:ser>
          <c:idx val="1"/>
          <c:order val="1"/>
          <c:tx>
            <c:strRef>
              <c:f>'Hushållens amorteringar'!$O$5</c:f>
              <c:strCache>
                <c:ptCount val="1"/>
                <c:pt idx="0">
                  <c:v>2012</c:v>
                </c:pt>
              </c:strCache>
            </c:strRef>
          </c:tx>
          <c:invertIfNegative val="0"/>
          <c:cat>
            <c:multiLvlStrRef>
              <c:f>'Svenska bolånetagare'!#REF!</c:f>
            </c:multiLvlStrRef>
          </c:cat>
          <c:val>
            <c:numRef>
              <c:f>'Svenska bolånetagare'!#REF!</c:f>
              <c:numCache>
                <c:formatCode>General</c:formatCode>
                <c:ptCount val="1"/>
                <c:pt idx="0">
                  <c:v>1</c:v>
                </c:pt>
              </c:numCache>
            </c:numRef>
          </c:val>
        </c:ser>
        <c:ser>
          <c:idx val="2"/>
          <c:order val="2"/>
          <c:tx>
            <c:strRef>
              <c:f>'Hushållens amorteringar'!$P$5</c:f>
              <c:strCache>
                <c:ptCount val="1"/>
                <c:pt idx="0">
                  <c:v>2013</c:v>
                </c:pt>
              </c:strCache>
            </c:strRef>
          </c:tx>
          <c:invertIfNegative val="0"/>
          <c:cat>
            <c:multiLvlStrRef>
              <c:f>'Svenska bolånetagare'!#REF!</c:f>
            </c:multiLvlStrRef>
          </c:cat>
          <c:val>
            <c:numRef>
              <c:f>'Svenska bolånetagare'!#REF!</c:f>
              <c:numCache>
                <c:formatCode>General</c:formatCode>
                <c:ptCount val="1"/>
                <c:pt idx="0">
                  <c:v>1</c:v>
                </c:pt>
              </c:numCache>
            </c:numRef>
          </c:val>
        </c:ser>
        <c:ser>
          <c:idx val="3"/>
          <c:order val="3"/>
          <c:tx>
            <c:strRef>
              <c:f>'Hushållens amorteringar'!$Q$5</c:f>
              <c:strCache>
                <c:ptCount val="1"/>
                <c:pt idx="0">
                  <c:v>2014</c:v>
                </c:pt>
              </c:strCache>
            </c:strRef>
          </c:tx>
          <c:invertIfNegative val="0"/>
          <c:cat>
            <c:multiLvlStrRef>
              <c:f>'Svenska bolånetagare'!#REF!</c:f>
            </c:multiLvlStrRef>
          </c:cat>
          <c:val>
            <c:numRef>
              <c:f>'Svenska bolånetagare'!#REF!</c:f>
              <c:numCache>
                <c:formatCode>General</c:formatCode>
                <c:ptCount val="1"/>
                <c:pt idx="0">
                  <c:v>1</c:v>
                </c:pt>
              </c:numCache>
            </c:numRef>
          </c:val>
        </c:ser>
        <c:ser>
          <c:idx val="4"/>
          <c:order val="4"/>
          <c:tx>
            <c:strRef>
              <c:f>'Hushållens amorteringar'!$R$5</c:f>
              <c:strCache>
                <c:ptCount val="1"/>
                <c:pt idx="0">
                  <c:v>2015</c:v>
                </c:pt>
              </c:strCache>
            </c:strRef>
          </c:tx>
          <c:invertIfNegative val="0"/>
          <c:cat>
            <c:multiLvlStrRef>
              <c:f>'Svenska bolånetagare'!#REF!</c:f>
            </c:multiLvlStrRef>
          </c:cat>
          <c:val>
            <c:numRef>
              <c:f>'Svenska bolånetagare'!#REF!</c:f>
              <c:numCache>
                <c:formatCode>General</c:formatCode>
                <c:ptCount val="1"/>
                <c:pt idx="0">
                  <c:v>1</c:v>
                </c:pt>
              </c:numCache>
            </c:numRef>
          </c:val>
        </c:ser>
        <c:dLbls>
          <c:showLegendKey val="0"/>
          <c:showVal val="0"/>
          <c:showCatName val="0"/>
          <c:showSerName val="0"/>
          <c:showPercent val="0"/>
          <c:showBubbleSize val="0"/>
        </c:dLbls>
        <c:gapWidth val="150"/>
        <c:axId val="323859200"/>
        <c:axId val="323860736"/>
      </c:barChart>
      <c:catAx>
        <c:axId val="323859200"/>
        <c:scaling>
          <c:orientation val="minMax"/>
        </c:scaling>
        <c:delete val="0"/>
        <c:axPos val="b"/>
        <c:majorTickMark val="out"/>
        <c:minorTickMark val="none"/>
        <c:tickLblPos val="nextTo"/>
        <c:txPr>
          <a:bodyPr/>
          <a:lstStyle/>
          <a:p>
            <a:pPr>
              <a:defRPr sz="1400" b="1">
                <a:solidFill>
                  <a:sysClr val="windowText" lastClr="000000"/>
                </a:solidFill>
                <a:latin typeface="Arial" panose="020B0604020202020204" pitchFamily="34" charset="0"/>
                <a:cs typeface="Arial" panose="020B0604020202020204" pitchFamily="34" charset="0"/>
              </a:defRPr>
            </a:pPr>
            <a:endParaRPr lang="sv-SE"/>
          </a:p>
        </c:txPr>
        <c:crossAx val="323860736"/>
        <c:crosses val="autoZero"/>
        <c:auto val="1"/>
        <c:lblAlgn val="ctr"/>
        <c:lblOffset val="100"/>
        <c:noMultiLvlLbl val="0"/>
      </c:catAx>
      <c:valAx>
        <c:axId val="323860736"/>
        <c:scaling>
          <c:orientation val="minMax"/>
        </c:scaling>
        <c:delete val="0"/>
        <c:axPos val="l"/>
        <c:majorGridlines/>
        <c:numFmt formatCode="0" sourceLinked="0"/>
        <c:majorTickMark val="none"/>
        <c:minorTickMark val="none"/>
        <c:tickLblPos val="nextTo"/>
        <c:txPr>
          <a:bodyPr/>
          <a:lstStyle/>
          <a:p>
            <a:pPr>
              <a:defRPr sz="1800" b="1">
                <a:solidFill>
                  <a:sysClr val="windowText" lastClr="000000"/>
                </a:solidFill>
                <a:latin typeface="Arial" panose="020B0604020202020204" pitchFamily="34" charset="0"/>
                <a:cs typeface="Arial" panose="020B0604020202020204" pitchFamily="34" charset="0"/>
              </a:defRPr>
            </a:pPr>
            <a:endParaRPr lang="sv-SE"/>
          </a:p>
        </c:txPr>
        <c:crossAx val="323859200"/>
        <c:crosses val="autoZero"/>
        <c:crossBetween val="between"/>
        <c:majorUnit val="2"/>
      </c:valAx>
      <c:spPr>
        <a:noFill/>
      </c:spPr>
    </c:plotArea>
    <c:legend>
      <c:legendPos val="b"/>
      <c:layout>
        <c:manualLayout>
          <c:xMode val="edge"/>
          <c:yMode val="edge"/>
          <c:x val="0.1368226851851852"/>
          <c:y val="0.90838055555555552"/>
          <c:w val="0.68367222222222224"/>
          <c:h val="6.6924999999999998E-2"/>
        </c:manualLayout>
      </c:layout>
      <c:overlay val="0"/>
      <c:txPr>
        <a:bodyPr/>
        <a:lstStyle/>
        <a:p>
          <a:pPr>
            <a:defRPr sz="1800" b="1">
              <a:solidFill>
                <a:sysClr val="windowText" lastClr="000000"/>
              </a:solidFill>
              <a:latin typeface="Arial" panose="020B0604020202020204" pitchFamily="34" charset="0"/>
              <a:cs typeface="Arial" panose="020B0604020202020204" pitchFamily="34" charset="0"/>
            </a:defRPr>
          </a:pPr>
          <a:endParaRPr lang="sv-SE"/>
        </a:p>
      </c:txPr>
    </c:legend>
    <c:plotVisOnly val="1"/>
    <c:dispBlanksAs val="gap"/>
    <c:showDLblsOverMax val="0"/>
  </c:chart>
  <c:spPr>
    <a:noFill/>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'Svenska bolånetagare'!$M$5</c:f>
              <c:strCache>
                <c:ptCount val="1"/>
                <c:pt idx="0">
                  <c:v>Aritmetiskt medel</c:v>
                </c:pt>
              </c:strCache>
            </c:strRef>
          </c:tx>
          <c:spPr>
            <a:solidFill>
              <a:srgbClr val="F0B600"/>
            </a:solidFill>
            <a:ln>
              <a:solidFill>
                <a:schemeClr val="accent1"/>
              </a:solidFill>
            </a:ln>
          </c:spPr>
          <c:invertIfNegative val="0"/>
          <c:cat>
            <c:numRef>
              <c:f>'Svenska bolånetagare'!$N$4:$T$4</c:f>
              <c:numCache>
                <c:formatCode>General</c:formatCode>
                <c:ptCount val="7"/>
                <c:pt idx="0">
                  <c:v>2011</c:v>
                </c:pt>
                <c:pt idx="1">
                  <c:v>2012</c:v>
                </c:pt>
                <c:pt idx="2">
                  <c:v>2013</c:v>
                </c:pt>
                <c:pt idx="3">
                  <c:v>2014</c:v>
                </c:pt>
                <c:pt idx="4">
                  <c:v>2015</c:v>
                </c:pt>
                <c:pt idx="5">
                  <c:v>2016</c:v>
                </c:pt>
                <c:pt idx="6">
                  <c:v>2017</c:v>
                </c:pt>
              </c:numCache>
            </c:numRef>
          </c:cat>
          <c:val>
            <c:numRef>
              <c:f>'Svenska bolånetagare'!$N$5:$T$5</c:f>
              <c:numCache>
                <c:formatCode>0.0</c:formatCode>
                <c:ptCount val="7"/>
                <c:pt idx="0">
                  <c:v>60.5577361</c:v>
                </c:pt>
                <c:pt idx="1">
                  <c:v>63.852209600000002</c:v>
                </c:pt>
                <c:pt idx="2">
                  <c:v>65.642116599999994</c:v>
                </c:pt>
                <c:pt idx="3">
                  <c:v>65.821062699999999</c:v>
                </c:pt>
                <c:pt idx="4">
                  <c:v>64.851194699999994</c:v>
                </c:pt>
                <c:pt idx="5">
                  <c:v>63.922879999999999</c:v>
                </c:pt>
                <c:pt idx="6">
                  <c:v>63.20044</c:v>
                </c:pt>
              </c:numCache>
            </c:numRef>
          </c:val>
        </c:ser>
        <c:dLbls>
          <c:showLegendKey val="0"/>
          <c:showVal val="0"/>
          <c:showCatName val="0"/>
          <c:showSerName val="0"/>
          <c:showPercent val="0"/>
          <c:showBubbleSize val="0"/>
        </c:dLbls>
        <c:gapWidth val="150"/>
        <c:axId val="322634880"/>
        <c:axId val="322636416"/>
      </c:barChart>
      <c:barChart>
        <c:barDir val="col"/>
        <c:grouping val="clustered"/>
        <c:varyColors val="0"/>
        <c:ser>
          <c:idx val="1"/>
          <c:order val="1"/>
          <c:tx>
            <c:v>tom</c:v>
          </c:tx>
          <c:invertIfNegative val="0"/>
          <c:val>
            <c:numLit>
              <c:formatCode>General</c:formatCode>
              <c:ptCount val="1"/>
              <c:pt idx="0">
                <c:v>0</c:v>
              </c:pt>
            </c:numLit>
          </c:val>
        </c:ser>
        <c:dLbls>
          <c:showLegendKey val="0"/>
          <c:showVal val="0"/>
          <c:showCatName val="0"/>
          <c:showSerName val="0"/>
          <c:showPercent val="0"/>
          <c:showBubbleSize val="0"/>
        </c:dLbls>
        <c:gapWidth val="150"/>
        <c:axId val="322639744"/>
        <c:axId val="322638208"/>
      </c:barChart>
      <c:catAx>
        <c:axId val="322634880"/>
        <c:scaling>
          <c:orientation val="minMax"/>
        </c:scaling>
        <c:delete val="0"/>
        <c:axPos val="b"/>
        <c:numFmt formatCode="General" sourceLinked="1"/>
        <c:majorTickMark val="out"/>
        <c:minorTickMark val="none"/>
        <c:tickLblPos val="nextTo"/>
        <c:crossAx val="322636416"/>
        <c:crosses val="autoZero"/>
        <c:auto val="1"/>
        <c:lblAlgn val="ctr"/>
        <c:lblOffset val="100"/>
        <c:noMultiLvlLbl val="0"/>
      </c:catAx>
      <c:valAx>
        <c:axId val="322636416"/>
        <c:scaling>
          <c:orientation val="minMax"/>
          <c:max val="80"/>
          <c:min val="0"/>
        </c:scaling>
        <c:delete val="0"/>
        <c:axPos val="l"/>
        <c:majorGridlines/>
        <c:numFmt formatCode="0" sourceLinked="0"/>
        <c:majorTickMark val="none"/>
        <c:minorTickMark val="none"/>
        <c:tickLblPos val="nextTo"/>
        <c:crossAx val="322634880"/>
        <c:crosses val="autoZero"/>
        <c:crossBetween val="between"/>
        <c:majorUnit val="20"/>
      </c:valAx>
      <c:valAx>
        <c:axId val="322638208"/>
        <c:scaling>
          <c:orientation val="minMax"/>
          <c:max val="80"/>
          <c:min val="0"/>
        </c:scaling>
        <c:delete val="0"/>
        <c:axPos val="r"/>
        <c:numFmt formatCode="General" sourceLinked="1"/>
        <c:majorTickMark val="none"/>
        <c:minorTickMark val="none"/>
        <c:tickLblPos val="nextTo"/>
        <c:crossAx val="322639744"/>
        <c:crosses val="max"/>
        <c:crossBetween val="between"/>
        <c:majorUnit val="20"/>
      </c:valAx>
      <c:catAx>
        <c:axId val="322639744"/>
        <c:scaling>
          <c:orientation val="minMax"/>
        </c:scaling>
        <c:delete val="1"/>
        <c:axPos val="b"/>
        <c:majorTickMark val="out"/>
        <c:minorTickMark val="none"/>
        <c:tickLblPos val="nextTo"/>
        <c:crossAx val="322638208"/>
        <c:crosses val="autoZero"/>
        <c:auto val="1"/>
        <c:lblAlgn val="ctr"/>
        <c:lblOffset val="100"/>
        <c:noMultiLvlLbl val="0"/>
      </c:catAx>
    </c:plotArea>
    <c:plotVisOnly val="1"/>
    <c:dispBlanksAs val="gap"/>
    <c:showDLblsOverMax val="0"/>
  </c:chart>
  <c:spPr>
    <a:ln>
      <a:noFill/>
    </a:ln>
  </c:spPr>
  <c:txPr>
    <a:bodyPr/>
    <a:lstStyle/>
    <a:p>
      <a:pPr algn="ctr">
        <a:defRPr lang="sv-SE"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col"/>
        <c:grouping val="clustered"/>
        <c:varyColors val="0"/>
        <c:ser>
          <c:idx val="0"/>
          <c:order val="0"/>
          <c:tx>
            <c:strRef>
              <c:f>'Svenska bolånetagare'!#REF!</c:f>
              <c:strCache>
                <c:ptCount val="1"/>
                <c:pt idx="0">
                  <c:v>#REF!</c:v>
                </c:pt>
              </c:strCache>
            </c:strRef>
          </c:tx>
          <c:invertIfNegative val="0"/>
          <c:cat>
            <c:multiLvlStrRef>
              <c:f>'Svenska bolånetagare'!#REF!</c:f>
            </c:multiLvlStrRef>
          </c:cat>
          <c:val>
            <c:numRef>
              <c:f>'Svenska bolånetagare'!#REF!</c:f>
              <c:numCache>
                <c:formatCode>General</c:formatCode>
                <c:ptCount val="1"/>
                <c:pt idx="0">
                  <c:v>1</c:v>
                </c:pt>
              </c:numCache>
            </c:numRef>
          </c:val>
        </c:ser>
        <c:ser>
          <c:idx val="1"/>
          <c:order val="1"/>
          <c:tx>
            <c:strRef>
              <c:f>'Svenska bolånetagare'!#REF!</c:f>
              <c:strCache>
                <c:ptCount val="1"/>
                <c:pt idx="0">
                  <c:v>#REF!</c:v>
                </c:pt>
              </c:strCache>
            </c:strRef>
          </c:tx>
          <c:invertIfNegative val="0"/>
          <c:cat>
            <c:multiLvlStrRef>
              <c:f>'Svenska bolånetagare'!#REF!</c:f>
            </c:multiLvlStrRef>
          </c:cat>
          <c:val>
            <c:numRef>
              <c:f>'Svenska bolånetagare'!#REF!</c:f>
              <c:numCache>
                <c:formatCode>General</c:formatCode>
                <c:ptCount val="1"/>
                <c:pt idx="0">
                  <c:v>1</c:v>
                </c:pt>
              </c:numCache>
            </c:numRef>
          </c:val>
        </c:ser>
        <c:dLbls>
          <c:showLegendKey val="0"/>
          <c:showVal val="0"/>
          <c:showCatName val="0"/>
          <c:showSerName val="0"/>
          <c:showPercent val="0"/>
          <c:showBubbleSize val="0"/>
        </c:dLbls>
        <c:gapWidth val="150"/>
        <c:axId val="324002560"/>
        <c:axId val="324004096"/>
      </c:barChart>
      <c:barChart>
        <c:barDir val="col"/>
        <c:grouping val="clustered"/>
        <c:varyColors val="0"/>
        <c:ser>
          <c:idx val="2"/>
          <c:order val="2"/>
          <c:tx>
            <c:v>tom</c:v>
          </c:tx>
          <c:invertIfNegative val="0"/>
          <c:val>
            <c:numLit>
              <c:formatCode>General</c:formatCode>
              <c:ptCount val="1"/>
              <c:pt idx="0">
                <c:v>0</c:v>
              </c:pt>
            </c:numLit>
          </c:val>
        </c:ser>
        <c:dLbls>
          <c:showLegendKey val="0"/>
          <c:showVal val="0"/>
          <c:showCatName val="0"/>
          <c:showSerName val="0"/>
          <c:showPercent val="0"/>
          <c:showBubbleSize val="0"/>
        </c:dLbls>
        <c:gapWidth val="150"/>
        <c:axId val="324830720"/>
        <c:axId val="324829184"/>
      </c:barChart>
      <c:catAx>
        <c:axId val="324002560"/>
        <c:scaling>
          <c:orientation val="minMax"/>
        </c:scaling>
        <c:delete val="0"/>
        <c:axPos val="b"/>
        <c:majorTickMark val="out"/>
        <c:minorTickMark val="none"/>
        <c:tickLblPos val="nextTo"/>
        <c:txPr>
          <a:bodyPr/>
          <a:lstStyle/>
          <a:p>
            <a:pPr>
              <a:defRPr sz="1400"/>
            </a:pPr>
            <a:endParaRPr lang="sv-SE"/>
          </a:p>
        </c:txPr>
        <c:crossAx val="324004096"/>
        <c:crosses val="autoZero"/>
        <c:auto val="1"/>
        <c:lblAlgn val="ctr"/>
        <c:lblOffset val="100"/>
        <c:noMultiLvlLbl val="0"/>
      </c:catAx>
      <c:valAx>
        <c:axId val="324004096"/>
        <c:scaling>
          <c:orientation val="minMax"/>
          <c:max val="100"/>
        </c:scaling>
        <c:delete val="0"/>
        <c:axPos val="l"/>
        <c:majorGridlines/>
        <c:numFmt formatCode="General" sourceLinked="0"/>
        <c:majorTickMark val="none"/>
        <c:minorTickMark val="none"/>
        <c:tickLblPos val="nextTo"/>
        <c:crossAx val="324002560"/>
        <c:crosses val="autoZero"/>
        <c:crossBetween val="between"/>
        <c:majorUnit val="20"/>
      </c:valAx>
      <c:valAx>
        <c:axId val="324829184"/>
        <c:scaling>
          <c:orientation val="minMax"/>
          <c:max val="100"/>
        </c:scaling>
        <c:delete val="0"/>
        <c:axPos val="r"/>
        <c:numFmt formatCode="#,##0" sourceLinked="0"/>
        <c:majorTickMark val="none"/>
        <c:minorTickMark val="none"/>
        <c:tickLblPos val="nextTo"/>
        <c:crossAx val="324830720"/>
        <c:crosses val="max"/>
        <c:crossBetween val="between"/>
        <c:majorUnit val="20"/>
      </c:valAx>
      <c:catAx>
        <c:axId val="324830720"/>
        <c:scaling>
          <c:orientation val="minMax"/>
        </c:scaling>
        <c:delete val="1"/>
        <c:axPos val="b"/>
        <c:majorTickMark val="out"/>
        <c:minorTickMark val="none"/>
        <c:tickLblPos val="nextTo"/>
        <c:crossAx val="324829184"/>
        <c:crosses val="autoZero"/>
        <c:auto val="1"/>
        <c:lblAlgn val="ctr"/>
        <c:lblOffset val="100"/>
        <c:noMultiLvlLbl val="0"/>
      </c:catAx>
      <c:spPr>
        <a:noFill/>
      </c:spPr>
    </c:plotArea>
    <c:legend>
      <c:legendPos val="b"/>
      <c:legendEntry>
        <c:idx val="2"/>
        <c:delete val="1"/>
      </c:legendEntry>
      <c:layout>
        <c:manualLayout>
          <c:xMode val="edge"/>
          <c:yMode val="edge"/>
          <c:x val="0.21717762345679012"/>
          <c:y val="0.89426944444444445"/>
          <c:w val="0.39331990740740741"/>
          <c:h val="9.1400833333333334E-2"/>
        </c:manualLayout>
      </c:layout>
      <c:overlay val="0"/>
    </c:legend>
    <c:plotVisOnly val="1"/>
    <c:dispBlanksAs val="gap"/>
    <c:showDLblsOverMax val="0"/>
  </c:chart>
  <c:spPr>
    <a:noFill/>
    <a:ln>
      <a:noFill/>
    </a:ln>
  </c:spPr>
  <c:txPr>
    <a:bodyPr/>
    <a:lstStyle/>
    <a:p>
      <a:pPr algn="ctr">
        <a:defRPr lang="sv-SE"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col"/>
        <c:grouping val="clustered"/>
        <c:varyColors val="0"/>
        <c:ser>
          <c:idx val="0"/>
          <c:order val="0"/>
          <c:tx>
            <c:strRef>
              <c:f>'Svenska bolånetagare'!#REF!</c:f>
              <c:strCache>
                <c:ptCount val="1"/>
                <c:pt idx="0">
                  <c:v>#REF!</c:v>
                </c:pt>
              </c:strCache>
            </c:strRef>
          </c:tx>
          <c:invertIfNegative val="0"/>
          <c:cat>
            <c:multiLvlStrRef>
              <c:f>'Svenska bolånetagare'!#REF!</c:f>
            </c:multiLvlStrRef>
          </c:cat>
          <c:val>
            <c:numRef>
              <c:f>'Svenska bolånetagare'!#REF!</c:f>
              <c:numCache>
                <c:formatCode>General</c:formatCode>
                <c:ptCount val="1"/>
                <c:pt idx="0">
                  <c:v>1</c:v>
                </c:pt>
              </c:numCache>
            </c:numRef>
          </c:val>
        </c:ser>
        <c:ser>
          <c:idx val="1"/>
          <c:order val="1"/>
          <c:tx>
            <c:strRef>
              <c:f>'Svenska bolånetagare'!#REF!</c:f>
              <c:strCache>
                <c:ptCount val="1"/>
                <c:pt idx="0">
                  <c:v>#REF!</c:v>
                </c:pt>
              </c:strCache>
            </c:strRef>
          </c:tx>
          <c:invertIfNegative val="0"/>
          <c:cat>
            <c:multiLvlStrRef>
              <c:f>'Svenska bolånetagare'!#REF!</c:f>
            </c:multiLvlStrRef>
          </c:cat>
          <c:val>
            <c:numRef>
              <c:f>'Svenska bolånetagare'!#REF!</c:f>
              <c:numCache>
                <c:formatCode>General</c:formatCode>
                <c:ptCount val="1"/>
                <c:pt idx="0">
                  <c:v>1</c:v>
                </c:pt>
              </c:numCache>
            </c:numRef>
          </c:val>
        </c:ser>
        <c:dLbls>
          <c:showLegendKey val="0"/>
          <c:showVal val="0"/>
          <c:showCatName val="0"/>
          <c:showSerName val="0"/>
          <c:showPercent val="0"/>
          <c:showBubbleSize val="0"/>
        </c:dLbls>
        <c:gapWidth val="150"/>
        <c:axId val="324948352"/>
        <c:axId val="324949888"/>
      </c:barChart>
      <c:barChart>
        <c:barDir val="col"/>
        <c:grouping val="clustered"/>
        <c:varyColors val="0"/>
        <c:ser>
          <c:idx val="2"/>
          <c:order val="2"/>
          <c:tx>
            <c:v>tom</c:v>
          </c:tx>
          <c:invertIfNegative val="0"/>
          <c:val>
            <c:numLit>
              <c:formatCode>General</c:formatCode>
              <c:ptCount val="1"/>
              <c:pt idx="0">
                <c:v>0</c:v>
              </c:pt>
            </c:numLit>
          </c:val>
        </c:ser>
        <c:dLbls>
          <c:showLegendKey val="0"/>
          <c:showVal val="0"/>
          <c:showCatName val="0"/>
          <c:showSerName val="0"/>
          <c:showPercent val="0"/>
          <c:showBubbleSize val="0"/>
        </c:dLbls>
        <c:gapWidth val="150"/>
        <c:axId val="324957312"/>
        <c:axId val="324951424"/>
      </c:barChart>
      <c:catAx>
        <c:axId val="324948352"/>
        <c:scaling>
          <c:orientation val="minMax"/>
        </c:scaling>
        <c:delete val="0"/>
        <c:axPos val="b"/>
        <c:majorTickMark val="out"/>
        <c:minorTickMark val="none"/>
        <c:tickLblPos val="nextTo"/>
        <c:txPr>
          <a:bodyPr/>
          <a:lstStyle/>
          <a:p>
            <a:pPr>
              <a:defRPr sz="1400"/>
            </a:pPr>
            <a:endParaRPr lang="sv-SE"/>
          </a:p>
        </c:txPr>
        <c:crossAx val="324949888"/>
        <c:crosses val="autoZero"/>
        <c:auto val="1"/>
        <c:lblAlgn val="ctr"/>
        <c:lblOffset val="100"/>
        <c:noMultiLvlLbl val="0"/>
      </c:catAx>
      <c:valAx>
        <c:axId val="324949888"/>
        <c:scaling>
          <c:orientation val="minMax"/>
        </c:scaling>
        <c:delete val="0"/>
        <c:axPos val="l"/>
        <c:majorGridlines/>
        <c:numFmt formatCode="#,##0" sourceLinked="0"/>
        <c:majorTickMark val="none"/>
        <c:minorTickMark val="none"/>
        <c:tickLblPos val="nextTo"/>
        <c:crossAx val="324948352"/>
        <c:crosses val="autoZero"/>
        <c:crossBetween val="between"/>
      </c:valAx>
      <c:valAx>
        <c:axId val="324951424"/>
        <c:scaling>
          <c:orientation val="minMax"/>
          <c:max val="8"/>
        </c:scaling>
        <c:delete val="0"/>
        <c:axPos val="r"/>
        <c:numFmt formatCode="#,##0" sourceLinked="0"/>
        <c:majorTickMark val="none"/>
        <c:minorTickMark val="none"/>
        <c:tickLblPos val="nextTo"/>
        <c:crossAx val="324957312"/>
        <c:crosses val="max"/>
        <c:crossBetween val="between"/>
      </c:valAx>
      <c:catAx>
        <c:axId val="324957312"/>
        <c:scaling>
          <c:orientation val="minMax"/>
        </c:scaling>
        <c:delete val="1"/>
        <c:axPos val="b"/>
        <c:majorTickMark val="out"/>
        <c:minorTickMark val="none"/>
        <c:tickLblPos val="nextTo"/>
        <c:crossAx val="324951424"/>
        <c:crosses val="autoZero"/>
        <c:auto val="1"/>
        <c:lblAlgn val="ctr"/>
        <c:lblOffset val="100"/>
        <c:noMultiLvlLbl val="0"/>
      </c:catAx>
      <c:spPr>
        <a:noFill/>
      </c:spPr>
    </c:plotArea>
    <c:legend>
      <c:legendPos val="b"/>
      <c:legendEntry>
        <c:idx val="2"/>
        <c:delete val="1"/>
      </c:legendEntry>
      <c:layout>
        <c:manualLayout>
          <c:xMode val="edge"/>
          <c:yMode val="edge"/>
          <c:x val="0.21717762345679012"/>
          <c:y val="0.89426944444444445"/>
          <c:w val="0.39331990740740741"/>
          <c:h val="9.1400833333333334E-2"/>
        </c:manualLayout>
      </c:layout>
      <c:overlay val="0"/>
    </c:legend>
    <c:plotVisOnly val="1"/>
    <c:dispBlanksAs val="gap"/>
    <c:showDLblsOverMax val="0"/>
  </c:chart>
  <c:spPr>
    <a:noFill/>
    <a:ln>
      <a:noFill/>
    </a:ln>
  </c:spPr>
  <c:txPr>
    <a:bodyPr/>
    <a:lstStyle/>
    <a:p>
      <a:pPr algn="ctr">
        <a:defRPr lang="sv-SE"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'Hushållens amorteringar'!$N$53</c:f>
              <c:strCache>
                <c:ptCount val="1"/>
                <c:pt idx="0">
                  <c:v>2011</c:v>
                </c:pt>
              </c:strCache>
            </c:strRef>
          </c:tx>
          <c:spPr>
            <a:solidFill>
              <a:srgbClr val="F0B600"/>
            </a:solidFill>
            <a:ln>
              <a:solidFill>
                <a:srgbClr val="F0B600"/>
              </a:solidFill>
            </a:ln>
          </c:spPr>
          <c:invertIfNegative val="0"/>
          <c:cat>
            <c:strRef>
              <c:f>'Hushållens amorteringar'!$M$54:$M$57</c:f>
              <c:strCache>
                <c:ptCount val="4"/>
                <c:pt idx="0">
                  <c:v>0-300</c:v>
                </c:pt>
                <c:pt idx="1">
                  <c:v>300-450</c:v>
                </c:pt>
                <c:pt idx="2">
                  <c:v>450-600</c:v>
                </c:pt>
                <c:pt idx="3">
                  <c:v>Över 600</c:v>
                </c:pt>
              </c:strCache>
            </c:strRef>
          </c:cat>
          <c:val>
            <c:numRef>
              <c:f>'Hushållens amorteringar'!$N$54:$N$57</c:f>
              <c:numCache>
                <c:formatCode>0.0</c:formatCode>
                <c:ptCount val="4"/>
                <c:pt idx="0">
                  <c:v>48.856999999999999</c:v>
                </c:pt>
                <c:pt idx="1">
                  <c:v>37.831670000000003</c:v>
                </c:pt>
                <c:pt idx="2">
                  <c:v>38.892159999999997</c:v>
                </c:pt>
                <c:pt idx="3">
                  <c:v>34.528550000000003</c:v>
                </c:pt>
              </c:numCache>
            </c:numRef>
          </c:val>
        </c:ser>
        <c:ser>
          <c:idx val="1"/>
          <c:order val="1"/>
          <c:tx>
            <c:strRef>
              <c:f>'Hushållens amorteringar'!$O$53</c:f>
              <c:strCache>
                <c:ptCount val="1"/>
                <c:pt idx="0">
                  <c:v>2012</c:v>
                </c:pt>
              </c:strCache>
            </c:strRef>
          </c:tx>
          <c:spPr>
            <a:solidFill>
              <a:srgbClr val="A50044"/>
            </a:solidFill>
          </c:spPr>
          <c:invertIfNegative val="0"/>
          <c:cat>
            <c:strRef>
              <c:f>'Hushållens amorteringar'!$M$54:$M$57</c:f>
              <c:strCache>
                <c:ptCount val="4"/>
                <c:pt idx="0">
                  <c:v>0-300</c:v>
                </c:pt>
                <c:pt idx="1">
                  <c:v>300-450</c:v>
                </c:pt>
                <c:pt idx="2">
                  <c:v>450-600</c:v>
                </c:pt>
                <c:pt idx="3">
                  <c:v>Över 600</c:v>
                </c:pt>
              </c:strCache>
            </c:strRef>
          </c:cat>
          <c:val>
            <c:numRef>
              <c:f>'Hushållens amorteringar'!$O$54:$O$57</c:f>
              <c:numCache>
                <c:formatCode>0.0</c:formatCode>
                <c:ptCount val="4"/>
                <c:pt idx="0">
                  <c:v>59.79974</c:v>
                </c:pt>
                <c:pt idx="1">
                  <c:v>53.611289999999997</c:v>
                </c:pt>
                <c:pt idx="2">
                  <c:v>53.325969999999998</c:v>
                </c:pt>
                <c:pt idx="3">
                  <c:v>41.880339999999997</c:v>
                </c:pt>
              </c:numCache>
            </c:numRef>
          </c:val>
        </c:ser>
        <c:ser>
          <c:idx val="2"/>
          <c:order val="2"/>
          <c:tx>
            <c:strRef>
              <c:f>'Hushållens amorteringar'!$P$53</c:f>
              <c:strCache>
                <c:ptCount val="1"/>
                <c:pt idx="0">
                  <c:v>2013</c:v>
                </c:pt>
              </c:strCache>
            </c:strRef>
          </c:tx>
          <c:spPr>
            <a:solidFill>
              <a:srgbClr val="EC732B"/>
            </a:solidFill>
          </c:spPr>
          <c:invertIfNegative val="0"/>
          <c:cat>
            <c:strRef>
              <c:f>'Hushållens amorteringar'!$M$54:$M$57</c:f>
              <c:strCache>
                <c:ptCount val="4"/>
                <c:pt idx="0">
                  <c:v>0-300</c:v>
                </c:pt>
                <c:pt idx="1">
                  <c:v>300-450</c:v>
                </c:pt>
                <c:pt idx="2">
                  <c:v>450-600</c:v>
                </c:pt>
                <c:pt idx="3">
                  <c:v>Över 600</c:v>
                </c:pt>
              </c:strCache>
            </c:strRef>
          </c:cat>
          <c:val>
            <c:numRef>
              <c:f>'Hushållens amorteringar'!$P$54:$P$57</c:f>
              <c:numCache>
                <c:formatCode>0.0</c:formatCode>
                <c:ptCount val="4"/>
                <c:pt idx="0">
                  <c:v>63.205599999999997</c:v>
                </c:pt>
                <c:pt idx="1">
                  <c:v>60.907060000000001</c:v>
                </c:pt>
                <c:pt idx="2">
                  <c:v>58.300879999999999</c:v>
                </c:pt>
                <c:pt idx="3">
                  <c:v>48.517159999999997</c:v>
                </c:pt>
              </c:numCache>
            </c:numRef>
          </c:val>
        </c:ser>
        <c:ser>
          <c:idx val="3"/>
          <c:order val="3"/>
          <c:tx>
            <c:strRef>
              <c:f>'Hushållens amorteringar'!$Q$53</c:f>
              <c:strCache>
                <c:ptCount val="1"/>
                <c:pt idx="0">
                  <c:v>2014</c:v>
                </c:pt>
              </c:strCache>
            </c:strRef>
          </c:tx>
          <c:spPr>
            <a:solidFill>
              <a:srgbClr val="98BF0C"/>
            </a:solidFill>
          </c:spPr>
          <c:invertIfNegative val="0"/>
          <c:cat>
            <c:strRef>
              <c:f>'Hushållens amorteringar'!$M$54:$M$57</c:f>
              <c:strCache>
                <c:ptCount val="4"/>
                <c:pt idx="0">
                  <c:v>0-300</c:v>
                </c:pt>
                <c:pt idx="1">
                  <c:v>300-450</c:v>
                </c:pt>
                <c:pt idx="2">
                  <c:v>450-600</c:v>
                </c:pt>
                <c:pt idx="3">
                  <c:v>Över 600</c:v>
                </c:pt>
              </c:strCache>
            </c:strRef>
          </c:cat>
          <c:val>
            <c:numRef>
              <c:f>'Hushållens amorteringar'!$Q$54:$Q$57</c:f>
              <c:numCache>
                <c:formatCode>0.0</c:formatCode>
                <c:ptCount val="4"/>
                <c:pt idx="0">
                  <c:v>68.514750000000006</c:v>
                </c:pt>
                <c:pt idx="1">
                  <c:v>65.582439999999991</c:v>
                </c:pt>
                <c:pt idx="2">
                  <c:v>65.100149999999999</c:v>
                </c:pt>
                <c:pt idx="3">
                  <c:v>58.727490000000003</c:v>
                </c:pt>
              </c:numCache>
            </c:numRef>
          </c:val>
        </c:ser>
        <c:ser>
          <c:idx val="4"/>
          <c:order val="4"/>
          <c:tx>
            <c:strRef>
              <c:f>'Hushållens amorteringar'!$R$53</c:f>
              <c:strCache>
                <c:ptCount val="1"/>
                <c:pt idx="0">
                  <c:v>2015</c:v>
                </c:pt>
              </c:strCache>
            </c:strRef>
          </c:tx>
          <c:spPr>
            <a:solidFill>
              <a:srgbClr val="AADADB"/>
            </a:solidFill>
          </c:spPr>
          <c:invertIfNegative val="0"/>
          <c:cat>
            <c:strRef>
              <c:f>'Hushållens amorteringar'!$M$54:$M$57</c:f>
              <c:strCache>
                <c:ptCount val="4"/>
                <c:pt idx="0">
                  <c:v>0-300</c:v>
                </c:pt>
                <c:pt idx="1">
                  <c:v>300-450</c:v>
                </c:pt>
                <c:pt idx="2">
                  <c:v>450-600</c:v>
                </c:pt>
                <c:pt idx="3">
                  <c:v>Över 600</c:v>
                </c:pt>
              </c:strCache>
            </c:strRef>
          </c:cat>
          <c:val>
            <c:numRef>
              <c:f>'Hushållens amorteringar'!$R$54:$R$57</c:f>
              <c:numCache>
                <c:formatCode>0.0</c:formatCode>
                <c:ptCount val="4"/>
                <c:pt idx="0">
                  <c:v>70.20844000000001</c:v>
                </c:pt>
                <c:pt idx="1">
                  <c:v>68.858090000000004</c:v>
                </c:pt>
                <c:pt idx="2">
                  <c:v>66.032519999999991</c:v>
                </c:pt>
                <c:pt idx="3">
                  <c:v>58.496610000000004</c:v>
                </c:pt>
              </c:numCache>
            </c:numRef>
          </c:val>
        </c:ser>
        <c:ser>
          <c:idx val="5"/>
          <c:order val="5"/>
          <c:tx>
            <c:strRef>
              <c:f>'Hushållens amorteringar'!$S$53</c:f>
              <c:strCache>
                <c:ptCount val="1"/>
                <c:pt idx="0">
                  <c:v>2016</c:v>
                </c:pt>
              </c:strCache>
            </c:strRef>
          </c:tx>
          <c:spPr>
            <a:solidFill>
              <a:srgbClr val="A05599"/>
            </a:solidFill>
          </c:spPr>
          <c:invertIfNegative val="0"/>
          <c:cat>
            <c:strRef>
              <c:f>'Hushållens amorteringar'!$M$54:$M$57</c:f>
              <c:strCache>
                <c:ptCount val="4"/>
                <c:pt idx="0">
                  <c:v>0-300</c:v>
                </c:pt>
                <c:pt idx="1">
                  <c:v>300-450</c:v>
                </c:pt>
                <c:pt idx="2">
                  <c:v>450-600</c:v>
                </c:pt>
                <c:pt idx="3">
                  <c:v>Över 600</c:v>
                </c:pt>
              </c:strCache>
            </c:strRef>
          </c:cat>
          <c:val>
            <c:numRef>
              <c:f>'Hushållens amorteringar'!$S$54:$S$57</c:f>
              <c:numCache>
                <c:formatCode>0.0</c:formatCode>
                <c:ptCount val="4"/>
                <c:pt idx="0">
                  <c:v>75.564520000000002</c:v>
                </c:pt>
                <c:pt idx="1">
                  <c:v>79.620109999999997</c:v>
                </c:pt>
                <c:pt idx="2">
                  <c:v>80.630129999999994</c:v>
                </c:pt>
                <c:pt idx="3">
                  <c:v>76.414870000000008</c:v>
                </c:pt>
              </c:numCache>
            </c:numRef>
          </c:val>
        </c:ser>
        <c:ser>
          <c:idx val="6"/>
          <c:order val="6"/>
          <c:tx>
            <c:strRef>
              <c:f>'Hushållens amorteringar'!$T$53</c:f>
              <c:strCache>
                <c:ptCount val="1"/>
                <c:pt idx="0">
                  <c:v>2017</c:v>
                </c:pt>
              </c:strCache>
            </c:strRef>
          </c:tx>
          <c:spPr>
            <a:solidFill>
              <a:srgbClr val="C0C1C2"/>
            </a:solidFill>
          </c:spPr>
          <c:invertIfNegative val="0"/>
          <c:cat>
            <c:strRef>
              <c:f>'Hushållens amorteringar'!$M$54:$M$57</c:f>
              <c:strCache>
                <c:ptCount val="4"/>
                <c:pt idx="0">
                  <c:v>0-300</c:v>
                </c:pt>
                <c:pt idx="1">
                  <c:v>300-450</c:v>
                </c:pt>
                <c:pt idx="2">
                  <c:v>450-600</c:v>
                </c:pt>
                <c:pt idx="3">
                  <c:v>Över 600</c:v>
                </c:pt>
              </c:strCache>
            </c:strRef>
          </c:cat>
          <c:val>
            <c:numRef>
              <c:f>'Hushållens amorteringar'!$T$54:$T$57</c:f>
              <c:numCache>
                <c:formatCode>0.0</c:formatCode>
                <c:ptCount val="4"/>
                <c:pt idx="0">
                  <c:v>75.787210000000002</c:v>
                </c:pt>
                <c:pt idx="1">
                  <c:v>79.36842</c:v>
                </c:pt>
                <c:pt idx="2">
                  <c:v>81.158479999999997</c:v>
                </c:pt>
                <c:pt idx="3">
                  <c:v>79.28437000000001</c:v>
                </c:pt>
              </c:numCache>
            </c:numRef>
          </c:val>
        </c:ser>
        <c:dLbls>
          <c:showLegendKey val="0"/>
          <c:showVal val="0"/>
          <c:showCatName val="0"/>
          <c:showSerName val="0"/>
          <c:showPercent val="0"/>
          <c:showBubbleSize val="0"/>
        </c:dLbls>
        <c:gapWidth val="150"/>
        <c:axId val="324870144"/>
        <c:axId val="324871680"/>
      </c:barChart>
      <c:barChart>
        <c:barDir val="col"/>
        <c:grouping val="clustered"/>
        <c:varyColors val="0"/>
        <c:ser>
          <c:idx val="7"/>
          <c:order val="7"/>
          <c:tx>
            <c:v>ny</c:v>
          </c:tx>
          <c:invertIfNegative val="0"/>
          <c:val>
            <c:numLit>
              <c:formatCode>General</c:formatCode>
              <c:ptCount val="1"/>
              <c:pt idx="0">
                <c:v>0</c:v>
              </c:pt>
            </c:numLit>
          </c:val>
        </c:ser>
        <c:dLbls>
          <c:showLegendKey val="0"/>
          <c:showVal val="0"/>
          <c:showCatName val="0"/>
          <c:showSerName val="0"/>
          <c:showPercent val="0"/>
          <c:showBubbleSize val="0"/>
        </c:dLbls>
        <c:gapWidth val="150"/>
        <c:axId val="324875008"/>
        <c:axId val="324873216"/>
      </c:barChart>
      <c:catAx>
        <c:axId val="324870144"/>
        <c:scaling>
          <c:orientation val="minMax"/>
        </c:scaling>
        <c:delete val="0"/>
        <c:axPos val="b"/>
        <c:majorTickMark val="out"/>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4871680"/>
        <c:crosses val="autoZero"/>
        <c:auto val="1"/>
        <c:lblAlgn val="ctr"/>
        <c:lblOffset val="100"/>
        <c:noMultiLvlLbl val="0"/>
      </c:catAx>
      <c:valAx>
        <c:axId val="324871680"/>
        <c:scaling>
          <c:orientation val="minMax"/>
          <c:max val="100"/>
        </c:scaling>
        <c:delete val="0"/>
        <c:axPos val="l"/>
        <c:majorGridlines/>
        <c:numFmt formatCode="0" sourceLinked="0"/>
        <c:majorTickMark val="none"/>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4870144"/>
        <c:crosses val="autoZero"/>
        <c:crossBetween val="between"/>
        <c:majorUnit val="20"/>
      </c:valAx>
      <c:valAx>
        <c:axId val="324873216"/>
        <c:scaling>
          <c:orientation val="minMax"/>
          <c:max val="100"/>
        </c:scaling>
        <c:delete val="0"/>
        <c:axPos val="r"/>
        <c:numFmt formatCode="General" sourceLinked="1"/>
        <c:majorTickMark val="none"/>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4875008"/>
        <c:crosses val="max"/>
        <c:crossBetween val="between"/>
        <c:majorUnit val="20"/>
      </c:valAx>
      <c:catAx>
        <c:axId val="324875008"/>
        <c:scaling>
          <c:orientation val="minMax"/>
        </c:scaling>
        <c:delete val="1"/>
        <c:axPos val="b"/>
        <c:majorTickMark val="out"/>
        <c:minorTickMark val="none"/>
        <c:tickLblPos val="nextTo"/>
        <c:crossAx val="324873216"/>
        <c:crosses val="autoZero"/>
        <c:auto val="1"/>
        <c:lblAlgn val="ctr"/>
        <c:lblOffset val="100"/>
        <c:noMultiLvlLbl val="0"/>
      </c:catAx>
    </c:plotArea>
    <c:legend>
      <c:legendPos val="b"/>
      <c:legendEntry>
        <c:idx val="7"/>
        <c:delete val="1"/>
      </c:legendEntry>
      <c:overlay val="0"/>
      <c:txPr>
        <a:bodyPr/>
        <a:lstStyle/>
        <a:p>
          <a:pPr>
            <a:defRPr sz="1800" b="1">
              <a:latin typeface="Arial" panose="020B0604020202020204" pitchFamily="34" charset="0"/>
              <a:cs typeface="Arial" panose="020B0604020202020204" pitchFamily="34" charset="0"/>
            </a:defRPr>
          </a:pPr>
          <a:endParaRPr lang="sv-SE"/>
        </a:p>
      </c:txPr>
    </c:legend>
    <c:plotVisOnly val="1"/>
    <c:dispBlanksAs val="gap"/>
    <c:showDLblsOverMax val="0"/>
  </c:chart>
  <c:spPr>
    <a:ln>
      <a:noFill/>
    </a:ln>
  </c:sp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'Hushållens amorteringar'!$N$78</c:f>
              <c:strCache>
                <c:ptCount val="1"/>
                <c:pt idx="0">
                  <c:v>2011</c:v>
                </c:pt>
              </c:strCache>
            </c:strRef>
          </c:tx>
          <c:spPr>
            <a:solidFill>
              <a:srgbClr val="F0B600"/>
            </a:solidFill>
            <a:ln>
              <a:solidFill>
                <a:srgbClr val="F0B600"/>
              </a:solidFill>
            </a:ln>
          </c:spPr>
          <c:invertIfNegative val="0"/>
          <c:cat>
            <c:strRef>
              <c:f>'Hushållens amorteringar'!$M$79:$M$82</c:f>
              <c:strCache>
                <c:ptCount val="4"/>
                <c:pt idx="0">
                  <c:v>0-150</c:v>
                </c:pt>
                <c:pt idx="1">
                  <c:v>150-300</c:v>
                </c:pt>
                <c:pt idx="2">
                  <c:v>300-450</c:v>
                </c:pt>
                <c:pt idx="3">
                  <c:v>Över 450</c:v>
                </c:pt>
              </c:strCache>
            </c:strRef>
          </c:cat>
          <c:val>
            <c:numRef>
              <c:f>'Hushållens amorteringar'!$N$79:$N$82</c:f>
              <c:numCache>
                <c:formatCode>0.0</c:formatCode>
                <c:ptCount val="4"/>
                <c:pt idx="0">
                  <c:v>51.090100000000007</c:v>
                </c:pt>
                <c:pt idx="1">
                  <c:v>40.59686</c:v>
                </c:pt>
                <c:pt idx="2">
                  <c:v>40.145429999999998</c:v>
                </c:pt>
                <c:pt idx="3">
                  <c:v>35.845210000000002</c:v>
                </c:pt>
              </c:numCache>
            </c:numRef>
          </c:val>
        </c:ser>
        <c:ser>
          <c:idx val="1"/>
          <c:order val="1"/>
          <c:tx>
            <c:strRef>
              <c:f>'Hushållens amorteringar'!$O$78</c:f>
              <c:strCache>
                <c:ptCount val="1"/>
                <c:pt idx="0">
                  <c:v>2012</c:v>
                </c:pt>
              </c:strCache>
            </c:strRef>
          </c:tx>
          <c:spPr>
            <a:solidFill>
              <a:srgbClr val="A50044"/>
            </a:solidFill>
          </c:spPr>
          <c:invertIfNegative val="0"/>
          <c:cat>
            <c:strRef>
              <c:f>'Hushållens amorteringar'!$M$79:$M$82</c:f>
              <c:strCache>
                <c:ptCount val="4"/>
                <c:pt idx="0">
                  <c:v>0-150</c:v>
                </c:pt>
                <c:pt idx="1">
                  <c:v>150-300</c:v>
                </c:pt>
                <c:pt idx="2">
                  <c:v>300-450</c:v>
                </c:pt>
                <c:pt idx="3">
                  <c:v>Över 450</c:v>
                </c:pt>
              </c:strCache>
            </c:strRef>
          </c:cat>
          <c:val>
            <c:numRef>
              <c:f>'Hushållens amorteringar'!$O$79:$O$82</c:f>
              <c:numCache>
                <c:formatCode>0.0</c:formatCode>
                <c:ptCount val="4"/>
                <c:pt idx="0">
                  <c:v>62.083069999999992</c:v>
                </c:pt>
                <c:pt idx="1">
                  <c:v>55.501009999999994</c:v>
                </c:pt>
                <c:pt idx="2">
                  <c:v>53.263799999999996</c:v>
                </c:pt>
                <c:pt idx="3">
                  <c:v>41.663730000000001</c:v>
                </c:pt>
              </c:numCache>
            </c:numRef>
          </c:val>
        </c:ser>
        <c:ser>
          <c:idx val="2"/>
          <c:order val="2"/>
          <c:tx>
            <c:strRef>
              <c:f>'Hushållens amorteringar'!$P$78</c:f>
              <c:strCache>
                <c:ptCount val="1"/>
                <c:pt idx="0">
                  <c:v>2013</c:v>
                </c:pt>
              </c:strCache>
            </c:strRef>
          </c:tx>
          <c:spPr>
            <a:solidFill>
              <a:srgbClr val="EC732B"/>
            </a:solidFill>
          </c:spPr>
          <c:invertIfNegative val="0"/>
          <c:cat>
            <c:strRef>
              <c:f>'Hushållens amorteringar'!$M$79:$M$82</c:f>
              <c:strCache>
                <c:ptCount val="4"/>
                <c:pt idx="0">
                  <c:v>0-150</c:v>
                </c:pt>
                <c:pt idx="1">
                  <c:v>150-300</c:v>
                </c:pt>
                <c:pt idx="2">
                  <c:v>300-450</c:v>
                </c:pt>
                <c:pt idx="3">
                  <c:v>Över 450</c:v>
                </c:pt>
              </c:strCache>
            </c:strRef>
          </c:cat>
          <c:val>
            <c:numRef>
              <c:f>'Hushållens amorteringar'!$P$79:$P$82</c:f>
              <c:numCache>
                <c:formatCode>0.0</c:formatCode>
                <c:ptCount val="4"/>
                <c:pt idx="0">
                  <c:v>64.161950000000004</c:v>
                </c:pt>
                <c:pt idx="1">
                  <c:v>61.149560000000001</c:v>
                </c:pt>
                <c:pt idx="2">
                  <c:v>59.60622</c:v>
                </c:pt>
                <c:pt idx="3">
                  <c:v>48.594239999999999</c:v>
                </c:pt>
              </c:numCache>
            </c:numRef>
          </c:val>
        </c:ser>
        <c:ser>
          <c:idx val="3"/>
          <c:order val="3"/>
          <c:tx>
            <c:strRef>
              <c:f>'Hushållens amorteringar'!$Q$78</c:f>
              <c:strCache>
                <c:ptCount val="1"/>
                <c:pt idx="0">
                  <c:v>2014</c:v>
                </c:pt>
              </c:strCache>
            </c:strRef>
          </c:tx>
          <c:spPr>
            <a:solidFill>
              <a:srgbClr val="98BF0C"/>
            </a:solidFill>
          </c:spPr>
          <c:invertIfNegative val="0"/>
          <c:cat>
            <c:strRef>
              <c:f>'Hushållens amorteringar'!$M$79:$M$82</c:f>
              <c:strCache>
                <c:ptCount val="4"/>
                <c:pt idx="0">
                  <c:v>0-150</c:v>
                </c:pt>
                <c:pt idx="1">
                  <c:v>150-300</c:v>
                </c:pt>
                <c:pt idx="2">
                  <c:v>300-450</c:v>
                </c:pt>
                <c:pt idx="3">
                  <c:v>Över 450</c:v>
                </c:pt>
              </c:strCache>
            </c:strRef>
          </c:cat>
          <c:val>
            <c:numRef>
              <c:f>'Hushållens amorteringar'!$Q$79:$Q$82</c:f>
              <c:numCache>
                <c:formatCode>0.0</c:formatCode>
                <c:ptCount val="4"/>
                <c:pt idx="0">
                  <c:v>69.155169999999998</c:v>
                </c:pt>
                <c:pt idx="1">
                  <c:v>66.176330000000007</c:v>
                </c:pt>
                <c:pt idx="2">
                  <c:v>65.620930000000001</c:v>
                </c:pt>
                <c:pt idx="3">
                  <c:v>59.227680000000007</c:v>
                </c:pt>
              </c:numCache>
            </c:numRef>
          </c:val>
        </c:ser>
        <c:ser>
          <c:idx val="4"/>
          <c:order val="4"/>
          <c:tx>
            <c:strRef>
              <c:f>'Hushållens amorteringar'!$R$78</c:f>
              <c:strCache>
                <c:ptCount val="1"/>
                <c:pt idx="0">
                  <c:v>2015</c:v>
                </c:pt>
              </c:strCache>
            </c:strRef>
          </c:tx>
          <c:spPr>
            <a:solidFill>
              <a:srgbClr val="AADADB"/>
            </a:solidFill>
          </c:spPr>
          <c:invertIfNegative val="0"/>
          <c:cat>
            <c:strRef>
              <c:f>'Hushållens amorteringar'!$M$79:$M$82</c:f>
              <c:strCache>
                <c:ptCount val="4"/>
                <c:pt idx="0">
                  <c:v>0-150</c:v>
                </c:pt>
                <c:pt idx="1">
                  <c:v>150-300</c:v>
                </c:pt>
                <c:pt idx="2">
                  <c:v>300-450</c:v>
                </c:pt>
                <c:pt idx="3">
                  <c:v>Över 450</c:v>
                </c:pt>
              </c:strCache>
            </c:strRef>
          </c:cat>
          <c:val>
            <c:numRef>
              <c:f>'Hushållens amorteringar'!$R$79:$R$82</c:f>
              <c:numCache>
                <c:formatCode>0.0</c:formatCode>
                <c:ptCount val="4"/>
                <c:pt idx="0">
                  <c:v>71.237459999999999</c:v>
                </c:pt>
                <c:pt idx="1">
                  <c:v>68.729300000000009</c:v>
                </c:pt>
                <c:pt idx="2">
                  <c:v>66.552109999999999</c:v>
                </c:pt>
                <c:pt idx="3">
                  <c:v>59.282740000000004</c:v>
                </c:pt>
              </c:numCache>
            </c:numRef>
          </c:val>
        </c:ser>
        <c:ser>
          <c:idx val="5"/>
          <c:order val="5"/>
          <c:tx>
            <c:strRef>
              <c:f>'Hushållens amorteringar'!$S$78</c:f>
              <c:strCache>
                <c:ptCount val="1"/>
                <c:pt idx="0">
                  <c:v>2016</c:v>
                </c:pt>
              </c:strCache>
            </c:strRef>
          </c:tx>
          <c:spPr>
            <a:solidFill>
              <a:srgbClr val="A05599"/>
            </a:solidFill>
          </c:spPr>
          <c:invertIfNegative val="0"/>
          <c:cat>
            <c:strRef>
              <c:f>'Hushållens amorteringar'!$M$79:$M$82</c:f>
              <c:strCache>
                <c:ptCount val="4"/>
                <c:pt idx="0">
                  <c:v>0-150</c:v>
                </c:pt>
                <c:pt idx="1">
                  <c:v>150-300</c:v>
                </c:pt>
                <c:pt idx="2">
                  <c:v>300-450</c:v>
                </c:pt>
                <c:pt idx="3">
                  <c:v>Över 450</c:v>
                </c:pt>
              </c:strCache>
            </c:strRef>
          </c:cat>
          <c:val>
            <c:numRef>
              <c:f>'Hushållens amorteringar'!$S$79:$S$82</c:f>
              <c:numCache>
                <c:formatCode>0.0</c:formatCode>
                <c:ptCount val="4"/>
                <c:pt idx="0">
                  <c:v>73.883980000000008</c:v>
                </c:pt>
                <c:pt idx="1">
                  <c:v>78.08811</c:v>
                </c:pt>
                <c:pt idx="2">
                  <c:v>80.630340000000004</c:v>
                </c:pt>
                <c:pt idx="3">
                  <c:v>76.436479999999989</c:v>
                </c:pt>
              </c:numCache>
            </c:numRef>
          </c:val>
        </c:ser>
        <c:ser>
          <c:idx val="6"/>
          <c:order val="6"/>
          <c:tx>
            <c:strRef>
              <c:f>'Hushållens amorteringar'!$T$78</c:f>
              <c:strCache>
                <c:ptCount val="1"/>
                <c:pt idx="0">
                  <c:v>2017</c:v>
                </c:pt>
              </c:strCache>
            </c:strRef>
          </c:tx>
          <c:spPr>
            <a:solidFill>
              <a:srgbClr val="C0C1C2"/>
            </a:solidFill>
          </c:spPr>
          <c:invertIfNegative val="0"/>
          <c:cat>
            <c:strRef>
              <c:f>'Hushållens amorteringar'!$M$79:$M$82</c:f>
              <c:strCache>
                <c:ptCount val="4"/>
                <c:pt idx="0">
                  <c:v>0-150</c:v>
                </c:pt>
                <c:pt idx="1">
                  <c:v>150-300</c:v>
                </c:pt>
                <c:pt idx="2">
                  <c:v>300-450</c:v>
                </c:pt>
                <c:pt idx="3">
                  <c:v>Över 450</c:v>
                </c:pt>
              </c:strCache>
            </c:strRef>
          </c:cat>
          <c:val>
            <c:numRef>
              <c:f>'Hushållens amorteringar'!$T$79:$T$82</c:f>
              <c:numCache>
                <c:formatCode>0.0</c:formatCode>
                <c:ptCount val="4"/>
                <c:pt idx="0">
                  <c:v>73.439889999999991</c:v>
                </c:pt>
                <c:pt idx="1">
                  <c:v>77.844610000000003</c:v>
                </c:pt>
                <c:pt idx="2">
                  <c:v>81.395349999999993</c:v>
                </c:pt>
                <c:pt idx="3">
                  <c:v>79.770169999999993</c:v>
                </c:pt>
              </c:numCache>
            </c:numRef>
          </c:val>
        </c:ser>
        <c:dLbls>
          <c:showLegendKey val="0"/>
          <c:showVal val="0"/>
          <c:showCatName val="0"/>
          <c:showSerName val="0"/>
          <c:showPercent val="0"/>
          <c:showBubbleSize val="0"/>
        </c:dLbls>
        <c:gapWidth val="150"/>
        <c:axId val="325258624"/>
        <c:axId val="325276800"/>
      </c:barChart>
      <c:barChart>
        <c:barDir val="col"/>
        <c:grouping val="clustered"/>
        <c:varyColors val="0"/>
        <c:ser>
          <c:idx val="7"/>
          <c:order val="7"/>
          <c:tx>
            <c:v>ny</c:v>
          </c:tx>
          <c:invertIfNegative val="0"/>
          <c:val>
            <c:numLit>
              <c:formatCode>General</c:formatCode>
              <c:ptCount val="1"/>
              <c:pt idx="0">
                <c:v>0</c:v>
              </c:pt>
            </c:numLit>
          </c:val>
        </c:ser>
        <c:dLbls>
          <c:showLegendKey val="0"/>
          <c:showVal val="0"/>
          <c:showCatName val="0"/>
          <c:showSerName val="0"/>
          <c:showPercent val="0"/>
          <c:showBubbleSize val="0"/>
        </c:dLbls>
        <c:gapWidth val="150"/>
        <c:axId val="325284224"/>
        <c:axId val="325278336"/>
      </c:barChart>
      <c:catAx>
        <c:axId val="325258624"/>
        <c:scaling>
          <c:orientation val="minMax"/>
        </c:scaling>
        <c:delete val="0"/>
        <c:axPos val="b"/>
        <c:majorTickMark val="out"/>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5276800"/>
        <c:crosses val="autoZero"/>
        <c:auto val="1"/>
        <c:lblAlgn val="ctr"/>
        <c:lblOffset val="100"/>
        <c:noMultiLvlLbl val="0"/>
      </c:catAx>
      <c:valAx>
        <c:axId val="325276800"/>
        <c:scaling>
          <c:orientation val="minMax"/>
          <c:max val="100"/>
        </c:scaling>
        <c:delete val="0"/>
        <c:axPos val="l"/>
        <c:majorGridlines/>
        <c:numFmt formatCode="0" sourceLinked="0"/>
        <c:majorTickMark val="none"/>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5258624"/>
        <c:crosses val="autoZero"/>
        <c:crossBetween val="between"/>
        <c:majorUnit val="20"/>
      </c:valAx>
      <c:valAx>
        <c:axId val="325278336"/>
        <c:scaling>
          <c:orientation val="minMax"/>
          <c:max val="100"/>
        </c:scaling>
        <c:delete val="0"/>
        <c:axPos val="r"/>
        <c:numFmt formatCode="General" sourceLinked="1"/>
        <c:majorTickMark val="none"/>
        <c:minorTickMark val="none"/>
        <c:tickLblPos val="nextTo"/>
        <c:txPr>
          <a:bodyPr/>
          <a:lstStyle/>
          <a:p>
            <a:pPr>
              <a:defRPr sz="1800" b="1" i="0">
                <a:latin typeface="Arial" panose="020B0604020202020204" pitchFamily="34" charset="0"/>
                <a:cs typeface="Arial" panose="020B0604020202020204" pitchFamily="34" charset="0"/>
              </a:defRPr>
            </a:pPr>
            <a:endParaRPr lang="sv-SE"/>
          </a:p>
        </c:txPr>
        <c:crossAx val="325284224"/>
        <c:crosses val="max"/>
        <c:crossBetween val="between"/>
        <c:majorUnit val="20"/>
      </c:valAx>
      <c:catAx>
        <c:axId val="325284224"/>
        <c:scaling>
          <c:orientation val="minMax"/>
        </c:scaling>
        <c:delete val="1"/>
        <c:axPos val="b"/>
        <c:majorTickMark val="out"/>
        <c:minorTickMark val="none"/>
        <c:tickLblPos val="nextTo"/>
        <c:crossAx val="325278336"/>
        <c:crosses val="autoZero"/>
        <c:auto val="1"/>
        <c:lblAlgn val="ctr"/>
        <c:lblOffset val="100"/>
        <c:noMultiLvlLbl val="0"/>
      </c:catAx>
    </c:plotArea>
    <c:legend>
      <c:legendPos val="b"/>
      <c:legendEntry>
        <c:idx val="7"/>
        <c:delete val="1"/>
      </c:legendEntry>
      <c:overlay val="0"/>
      <c:txPr>
        <a:bodyPr/>
        <a:lstStyle/>
        <a:p>
          <a:pPr>
            <a:defRPr sz="1800" b="1">
              <a:latin typeface="Arial" panose="020B0604020202020204" pitchFamily="34" charset="0"/>
              <a:cs typeface="Arial" panose="020B0604020202020204" pitchFamily="34" charset="0"/>
            </a:defRPr>
          </a:pPr>
          <a:endParaRPr lang="sv-SE"/>
        </a:p>
      </c:txPr>
    </c:legend>
    <c:plotVisOnly val="1"/>
    <c:dispBlanksAs val="gap"/>
    <c:showDLblsOverMax val="0"/>
  </c:chart>
  <c:spPr>
    <a:ln>
      <a:noFill/>
    </a:ln>
  </c:sp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'Hushållens amorteringar'!$N$126</c:f>
              <c:strCache>
                <c:ptCount val="1"/>
                <c:pt idx="0">
                  <c:v>2011</c:v>
                </c:pt>
              </c:strCache>
            </c:strRef>
          </c:tx>
          <c:spPr>
            <a:solidFill>
              <a:srgbClr val="F0B600"/>
            </a:solidFill>
            <a:ln>
              <a:solidFill>
                <a:srgbClr val="F0B600"/>
              </a:solidFill>
            </a:ln>
          </c:spPr>
          <c:invertIfNegative val="0"/>
          <c:cat>
            <c:strRef>
              <c:f>'Hushållens amorteringar'!$M$127:$M$130</c:f>
              <c:strCache>
                <c:ptCount val="4"/>
                <c:pt idx="0">
                  <c:v>0-300</c:v>
                </c:pt>
                <c:pt idx="1">
                  <c:v>300-450</c:v>
                </c:pt>
                <c:pt idx="2">
                  <c:v>450-600</c:v>
                </c:pt>
                <c:pt idx="3">
                  <c:v>över 600</c:v>
                </c:pt>
              </c:strCache>
            </c:strRef>
          </c:cat>
          <c:val>
            <c:numRef>
              <c:f>'Hushållens amorteringar'!$N$127:$N$130</c:f>
              <c:numCache>
                <c:formatCode>0.0</c:formatCode>
                <c:ptCount val="4"/>
                <c:pt idx="0">
                  <c:v>1.7742600000000002</c:v>
                </c:pt>
                <c:pt idx="1">
                  <c:v>0.61236999999999997</c:v>
                </c:pt>
                <c:pt idx="2">
                  <c:v>0.49795000000000006</c:v>
                </c:pt>
                <c:pt idx="3">
                  <c:v>0.47600999999999999</c:v>
                </c:pt>
              </c:numCache>
            </c:numRef>
          </c:val>
        </c:ser>
        <c:ser>
          <c:idx val="1"/>
          <c:order val="1"/>
          <c:tx>
            <c:strRef>
              <c:f>'Hushållens amorteringar'!$O$126</c:f>
              <c:strCache>
                <c:ptCount val="1"/>
                <c:pt idx="0">
                  <c:v>2012</c:v>
                </c:pt>
              </c:strCache>
            </c:strRef>
          </c:tx>
          <c:spPr>
            <a:solidFill>
              <a:srgbClr val="A50044"/>
            </a:solidFill>
          </c:spPr>
          <c:invertIfNegative val="0"/>
          <c:cat>
            <c:strRef>
              <c:f>'Hushållens amorteringar'!$M$127:$M$130</c:f>
              <c:strCache>
                <c:ptCount val="4"/>
                <c:pt idx="0">
                  <c:v>0-300</c:v>
                </c:pt>
                <c:pt idx="1">
                  <c:v>300-450</c:v>
                </c:pt>
                <c:pt idx="2">
                  <c:v>450-600</c:v>
                </c:pt>
                <c:pt idx="3">
                  <c:v>över 600</c:v>
                </c:pt>
              </c:strCache>
            </c:strRef>
          </c:cat>
          <c:val>
            <c:numRef>
              <c:f>'Hushållens amorteringar'!$O$127:$O$130</c:f>
              <c:numCache>
                <c:formatCode>0.0</c:formatCode>
                <c:ptCount val="4"/>
                <c:pt idx="0">
                  <c:v>2.0237000000000003</c:v>
                </c:pt>
                <c:pt idx="1">
                  <c:v>0.92829000000000006</c:v>
                </c:pt>
                <c:pt idx="2">
                  <c:v>0.90255000000000007</c:v>
                </c:pt>
                <c:pt idx="3">
                  <c:v>0.52837999999999996</c:v>
                </c:pt>
              </c:numCache>
            </c:numRef>
          </c:val>
        </c:ser>
        <c:ser>
          <c:idx val="2"/>
          <c:order val="2"/>
          <c:tx>
            <c:strRef>
              <c:f>'Hushållens amorteringar'!$P$126</c:f>
              <c:strCache>
                <c:ptCount val="1"/>
                <c:pt idx="0">
                  <c:v>2013</c:v>
                </c:pt>
              </c:strCache>
            </c:strRef>
          </c:tx>
          <c:spPr>
            <a:solidFill>
              <a:srgbClr val="EC732B"/>
            </a:solidFill>
          </c:spPr>
          <c:invertIfNegative val="0"/>
          <c:cat>
            <c:strRef>
              <c:f>'Hushållens amorteringar'!$M$127:$M$130</c:f>
              <c:strCache>
                <c:ptCount val="4"/>
                <c:pt idx="0">
                  <c:v>0-300</c:v>
                </c:pt>
                <c:pt idx="1">
                  <c:v>300-450</c:v>
                </c:pt>
                <c:pt idx="2">
                  <c:v>450-600</c:v>
                </c:pt>
                <c:pt idx="3">
                  <c:v>över 600</c:v>
                </c:pt>
              </c:strCache>
            </c:strRef>
          </c:cat>
          <c:val>
            <c:numRef>
              <c:f>'Hushållens amorteringar'!$P$127:$P$130</c:f>
              <c:numCache>
                <c:formatCode>0.0</c:formatCode>
                <c:ptCount val="4"/>
                <c:pt idx="0">
                  <c:v>1.9534400000000001</c:v>
                </c:pt>
                <c:pt idx="1">
                  <c:v>0.89937</c:v>
                </c:pt>
                <c:pt idx="2">
                  <c:v>0.72487000000000001</c:v>
                </c:pt>
                <c:pt idx="3">
                  <c:v>0.58953</c:v>
                </c:pt>
              </c:numCache>
            </c:numRef>
          </c:val>
        </c:ser>
        <c:ser>
          <c:idx val="3"/>
          <c:order val="3"/>
          <c:tx>
            <c:strRef>
              <c:f>'Hushållens amorteringar'!$Q$126</c:f>
              <c:strCache>
                <c:ptCount val="1"/>
                <c:pt idx="0">
                  <c:v>2014</c:v>
                </c:pt>
              </c:strCache>
            </c:strRef>
          </c:tx>
          <c:spPr>
            <a:solidFill>
              <a:srgbClr val="98BF0C"/>
            </a:solidFill>
          </c:spPr>
          <c:invertIfNegative val="0"/>
          <c:cat>
            <c:strRef>
              <c:f>'Hushållens amorteringar'!$M$127:$M$130</c:f>
              <c:strCache>
                <c:ptCount val="4"/>
                <c:pt idx="0">
                  <c:v>0-300</c:v>
                </c:pt>
                <c:pt idx="1">
                  <c:v>300-450</c:v>
                </c:pt>
                <c:pt idx="2">
                  <c:v>450-600</c:v>
                </c:pt>
                <c:pt idx="3">
                  <c:v>över 600</c:v>
                </c:pt>
              </c:strCache>
            </c:strRef>
          </c:cat>
          <c:val>
            <c:numRef>
              <c:f>'Hushållens amorteringar'!$Q$127:$Q$130</c:f>
              <c:numCache>
                <c:formatCode>0.0</c:formatCode>
                <c:ptCount val="4"/>
                <c:pt idx="0">
                  <c:v>2.1880000000000002</c:v>
                </c:pt>
                <c:pt idx="1">
                  <c:v>1.03847</c:v>
                </c:pt>
                <c:pt idx="2">
                  <c:v>0.82599</c:v>
                </c:pt>
                <c:pt idx="3">
                  <c:v>0.67815999999999999</c:v>
                </c:pt>
              </c:numCache>
            </c:numRef>
          </c:val>
        </c:ser>
        <c:ser>
          <c:idx val="4"/>
          <c:order val="4"/>
          <c:tx>
            <c:strRef>
              <c:f>'Hushållens amorteringar'!$R$126</c:f>
              <c:strCache>
                <c:ptCount val="1"/>
                <c:pt idx="0">
                  <c:v>2015</c:v>
                </c:pt>
              </c:strCache>
            </c:strRef>
          </c:tx>
          <c:spPr>
            <a:solidFill>
              <a:srgbClr val="AADADB"/>
            </a:solidFill>
          </c:spPr>
          <c:invertIfNegative val="0"/>
          <c:cat>
            <c:strRef>
              <c:f>'Hushållens amorteringar'!$M$127:$M$130</c:f>
              <c:strCache>
                <c:ptCount val="4"/>
                <c:pt idx="0">
                  <c:v>0-300</c:v>
                </c:pt>
                <c:pt idx="1">
                  <c:v>300-450</c:v>
                </c:pt>
                <c:pt idx="2">
                  <c:v>450-600</c:v>
                </c:pt>
                <c:pt idx="3">
                  <c:v>över 600</c:v>
                </c:pt>
              </c:strCache>
            </c:strRef>
          </c:cat>
          <c:val>
            <c:numRef>
              <c:f>'Hushållens amorteringar'!$R$127:$R$130</c:f>
              <c:numCache>
                <c:formatCode>0.0</c:formatCode>
                <c:ptCount val="4"/>
                <c:pt idx="0">
                  <c:v>2.1571500000000001</c:v>
                </c:pt>
                <c:pt idx="1">
                  <c:v>1.0334100000000002</c:v>
                </c:pt>
                <c:pt idx="2">
                  <c:v>0.84449999999999992</c:v>
                </c:pt>
                <c:pt idx="3">
                  <c:v>0.67434000000000005</c:v>
                </c:pt>
              </c:numCache>
            </c:numRef>
          </c:val>
        </c:ser>
        <c:ser>
          <c:idx val="5"/>
          <c:order val="5"/>
          <c:tx>
            <c:strRef>
              <c:f>'Hushållens amorteringar'!$S$126</c:f>
              <c:strCache>
                <c:ptCount val="1"/>
                <c:pt idx="0">
                  <c:v>2016</c:v>
                </c:pt>
              </c:strCache>
            </c:strRef>
          </c:tx>
          <c:spPr>
            <a:solidFill>
              <a:srgbClr val="A05599"/>
            </a:solidFill>
          </c:spPr>
          <c:invertIfNegative val="0"/>
          <c:cat>
            <c:strRef>
              <c:f>'Hushållens amorteringar'!$M$127:$M$130</c:f>
              <c:strCache>
                <c:ptCount val="4"/>
                <c:pt idx="0">
                  <c:v>0-300</c:v>
                </c:pt>
                <c:pt idx="1">
                  <c:v>300-450</c:v>
                </c:pt>
                <c:pt idx="2">
                  <c:v>450-600</c:v>
                </c:pt>
                <c:pt idx="3">
                  <c:v>över 600</c:v>
                </c:pt>
              </c:strCache>
            </c:strRef>
          </c:cat>
          <c:val>
            <c:numRef>
              <c:f>'Hushållens amorteringar'!$S$127:$S$130</c:f>
              <c:numCache>
                <c:formatCode>0.0</c:formatCode>
                <c:ptCount val="4"/>
                <c:pt idx="0">
                  <c:v>2.3140700000000001</c:v>
                </c:pt>
                <c:pt idx="1">
                  <c:v>1.4056900000000001</c:v>
                </c:pt>
                <c:pt idx="2">
                  <c:v>1.24498</c:v>
                </c:pt>
                <c:pt idx="3">
                  <c:v>1.1095300000000001</c:v>
                </c:pt>
              </c:numCache>
            </c:numRef>
          </c:val>
        </c:ser>
        <c:ser>
          <c:idx val="6"/>
          <c:order val="6"/>
          <c:tx>
            <c:strRef>
              <c:f>'Hushållens amorteringar'!$T$126</c:f>
              <c:strCache>
                <c:ptCount val="1"/>
                <c:pt idx="0">
                  <c:v>2017</c:v>
                </c:pt>
              </c:strCache>
            </c:strRef>
          </c:tx>
          <c:spPr>
            <a:solidFill>
              <a:srgbClr val="C0C1C2"/>
            </a:solidFill>
          </c:spPr>
          <c:invertIfNegative val="0"/>
          <c:cat>
            <c:strRef>
              <c:f>'Hushållens amorteringar'!$M$127:$M$130</c:f>
              <c:strCache>
                <c:ptCount val="4"/>
                <c:pt idx="0">
                  <c:v>0-300</c:v>
                </c:pt>
                <c:pt idx="1">
                  <c:v>300-450</c:v>
                </c:pt>
                <c:pt idx="2">
                  <c:v>450-600</c:v>
                </c:pt>
                <c:pt idx="3">
                  <c:v>över 600</c:v>
                </c:pt>
              </c:strCache>
            </c:strRef>
          </c:cat>
          <c:val>
            <c:numRef>
              <c:f>'Hushållens amorteringar'!$T$127:$T$130</c:f>
              <c:numCache>
                <c:formatCode>0.0</c:formatCode>
                <c:ptCount val="4"/>
                <c:pt idx="0">
                  <c:v>2.1931699999999998</c:v>
                </c:pt>
                <c:pt idx="1">
                  <c:v>1.3394400000000002</c:v>
                </c:pt>
                <c:pt idx="2">
                  <c:v>1.25875</c:v>
                </c:pt>
                <c:pt idx="3">
                  <c:v>1.17842</c:v>
                </c:pt>
              </c:numCache>
            </c:numRef>
          </c:val>
        </c:ser>
        <c:dLbls>
          <c:showLegendKey val="0"/>
          <c:showVal val="0"/>
          <c:showCatName val="0"/>
          <c:showSerName val="0"/>
          <c:showPercent val="0"/>
          <c:showBubbleSize val="0"/>
        </c:dLbls>
        <c:gapWidth val="150"/>
        <c:axId val="325401600"/>
        <c:axId val="325403392"/>
      </c:barChart>
      <c:barChart>
        <c:barDir val="col"/>
        <c:grouping val="clustered"/>
        <c:varyColors val="0"/>
        <c:ser>
          <c:idx val="7"/>
          <c:order val="7"/>
          <c:tx>
            <c:v>ny</c:v>
          </c:tx>
          <c:invertIfNegative val="0"/>
          <c:val>
            <c:numLit>
              <c:formatCode>General</c:formatCode>
              <c:ptCount val="1"/>
              <c:pt idx="0">
                <c:v>0</c:v>
              </c:pt>
            </c:numLit>
          </c:val>
        </c:ser>
        <c:dLbls>
          <c:showLegendKey val="0"/>
          <c:showVal val="0"/>
          <c:showCatName val="0"/>
          <c:showSerName val="0"/>
          <c:showPercent val="0"/>
          <c:showBubbleSize val="0"/>
        </c:dLbls>
        <c:gapWidth val="150"/>
        <c:axId val="325406720"/>
        <c:axId val="325404928"/>
      </c:barChart>
      <c:catAx>
        <c:axId val="325401600"/>
        <c:scaling>
          <c:orientation val="minMax"/>
        </c:scaling>
        <c:delete val="0"/>
        <c:axPos val="b"/>
        <c:majorTickMark val="out"/>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5403392"/>
        <c:crosses val="autoZero"/>
        <c:auto val="1"/>
        <c:lblAlgn val="ctr"/>
        <c:lblOffset val="100"/>
        <c:noMultiLvlLbl val="0"/>
      </c:catAx>
      <c:valAx>
        <c:axId val="325403392"/>
        <c:scaling>
          <c:orientation val="minMax"/>
          <c:max val="3"/>
        </c:scaling>
        <c:delete val="0"/>
        <c:axPos val="l"/>
        <c:majorGridlines/>
        <c:numFmt formatCode="0" sourceLinked="0"/>
        <c:majorTickMark val="none"/>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5401600"/>
        <c:crosses val="autoZero"/>
        <c:crossBetween val="between"/>
        <c:majorUnit val="1"/>
      </c:valAx>
      <c:valAx>
        <c:axId val="325404928"/>
        <c:scaling>
          <c:orientation val="minMax"/>
          <c:max val="3"/>
        </c:scaling>
        <c:delete val="0"/>
        <c:axPos val="r"/>
        <c:numFmt formatCode="General" sourceLinked="1"/>
        <c:majorTickMark val="none"/>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5406720"/>
        <c:crosses val="max"/>
        <c:crossBetween val="between"/>
        <c:majorUnit val="1"/>
      </c:valAx>
      <c:catAx>
        <c:axId val="325406720"/>
        <c:scaling>
          <c:orientation val="minMax"/>
        </c:scaling>
        <c:delete val="1"/>
        <c:axPos val="b"/>
        <c:majorTickMark val="out"/>
        <c:minorTickMark val="none"/>
        <c:tickLblPos val="nextTo"/>
        <c:crossAx val="325404928"/>
        <c:crosses val="autoZero"/>
        <c:auto val="1"/>
        <c:lblAlgn val="ctr"/>
        <c:lblOffset val="100"/>
        <c:noMultiLvlLbl val="0"/>
      </c:catAx>
    </c:plotArea>
    <c:legend>
      <c:legendPos val="b"/>
      <c:legendEntry>
        <c:idx val="7"/>
        <c:delete val="1"/>
      </c:legendEntry>
      <c:overlay val="0"/>
      <c:txPr>
        <a:bodyPr/>
        <a:lstStyle/>
        <a:p>
          <a:pPr>
            <a:defRPr sz="1800" b="1">
              <a:latin typeface="Arial" panose="020B0604020202020204" pitchFamily="34" charset="0"/>
              <a:cs typeface="Arial" panose="020B0604020202020204" pitchFamily="34" charset="0"/>
            </a:defRPr>
          </a:pPr>
          <a:endParaRPr lang="sv-SE"/>
        </a:p>
      </c:txPr>
    </c:legend>
    <c:plotVisOnly val="1"/>
    <c:dispBlanksAs val="gap"/>
    <c:showDLblsOverMax val="0"/>
  </c:chart>
  <c:spPr>
    <a:ln>
      <a:noFill/>
    </a:ln>
  </c:sp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'Hushållens amorteringar'!$N$150</c:f>
              <c:strCache>
                <c:ptCount val="1"/>
                <c:pt idx="0">
                  <c:v>2011</c:v>
                </c:pt>
              </c:strCache>
            </c:strRef>
          </c:tx>
          <c:spPr>
            <a:solidFill>
              <a:srgbClr val="F0B600"/>
            </a:solidFill>
          </c:spPr>
          <c:invertIfNegative val="0"/>
          <c:cat>
            <c:strRef>
              <c:f>'Hushållens amorteringar'!$M$151:$M$154</c:f>
              <c:strCache>
                <c:ptCount val="4"/>
                <c:pt idx="0">
                  <c:v>0-150</c:v>
                </c:pt>
                <c:pt idx="1">
                  <c:v>150-300</c:v>
                </c:pt>
                <c:pt idx="2">
                  <c:v>300-450</c:v>
                </c:pt>
                <c:pt idx="3">
                  <c:v>över 450</c:v>
                </c:pt>
              </c:strCache>
            </c:strRef>
          </c:cat>
          <c:val>
            <c:numRef>
              <c:f>'Hushållens amorteringar'!$N$151:$N$154</c:f>
              <c:numCache>
                <c:formatCode>0.0</c:formatCode>
                <c:ptCount val="4"/>
                <c:pt idx="0">
                  <c:v>2.21868</c:v>
                </c:pt>
                <c:pt idx="1">
                  <c:v>0.80171999999999999</c:v>
                </c:pt>
                <c:pt idx="2">
                  <c:v>0.58435999999999999</c:v>
                </c:pt>
                <c:pt idx="3">
                  <c:v>0.49845999999999996</c:v>
                </c:pt>
              </c:numCache>
            </c:numRef>
          </c:val>
        </c:ser>
        <c:ser>
          <c:idx val="1"/>
          <c:order val="1"/>
          <c:tx>
            <c:strRef>
              <c:f>'Hushållens amorteringar'!$O$150</c:f>
              <c:strCache>
                <c:ptCount val="1"/>
                <c:pt idx="0">
                  <c:v>2012</c:v>
                </c:pt>
              </c:strCache>
            </c:strRef>
          </c:tx>
          <c:spPr>
            <a:solidFill>
              <a:srgbClr val="A50044"/>
            </a:solidFill>
          </c:spPr>
          <c:invertIfNegative val="0"/>
          <c:cat>
            <c:strRef>
              <c:f>'Hushållens amorteringar'!$M$151:$M$154</c:f>
              <c:strCache>
                <c:ptCount val="4"/>
                <c:pt idx="0">
                  <c:v>0-150</c:v>
                </c:pt>
                <c:pt idx="1">
                  <c:v>150-300</c:v>
                </c:pt>
                <c:pt idx="2">
                  <c:v>300-450</c:v>
                </c:pt>
                <c:pt idx="3">
                  <c:v>över 450</c:v>
                </c:pt>
              </c:strCache>
            </c:strRef>
          </c:cat>
          <c:val>
            <c:numRef>
              <c:f>'Hushållens amorteringar'!$O$151:$O$154</c:f>
              <c:numCache>
                <c:formatCode>0.0</c:formatCode>
                <c:ptCount val="4"/>
                <c:pt idx="0">
                  <c:v>2.68283</c:v>
                </c:pt>
                <c:pt idx="1">
                  <c:v>1.09521</c:v>
                </c:pt>
                <c:pt idx="2">
                  <c:v>0.88813999999999993</c:v>
                </c:pt>
                <c:pt idx="3">
                  <c:v>0.5141</c:v>
                </c:pt>
              </c:numCache>
            </c:numRef>
          </c:val>
        </c:ser>
        <c:ser>
          <c:idx val="2"/>
          <c:order val="2"/>
          <c:tx>
            <c:strRef>
              <c:f>'Hushållens amorteringar'!$P$150</c:f>
              <c:strCache>
                <c:ptCount val="1"/>
                <c:pt idx="0">
                  <c:v>2013</c:v>
                </c:pt>
              </c:strCache>
            </c:strRef>
          </c:tx>
          <c:spPr>
            <a:solidFill>
              <a:srgbClr val="EC732B"/>
            </a:solidFill>
          </c:spPr>
          <c:invertIfNegative val="0"/>
          <c:cat>
            <c:strRef>
              <c:f>'Hushållens amorteringar'!$M$151:$M$154</c:f>
              <c:strCache>
                <c:ptCount val="4"/>
                <c:pt idx="0">
                  <c:v>0-150</c:v>
                </c:pt>
                <c:pt idx="1">
                  <c:v>150-300</c:v>
                </c:pt>
                <c:pt idx="2">
                  <c:v>300-450</c:v>
                </c:pt>
                <c:pt idx="3">
                  <c:v>över 450</c:v>
                </c:pt>
              </c:strCache>
            </c:strRef>
          </c:cat>
          <c:val>
            <c:numRef>
              <c:f>'Hushållens amorteringar'!$P$151:$P$154</c:f>
              <c:numCache>
                <c:formatCode>0.0</c:formatCode>
                <c:ptCount val="4"/>
                <c:pt idx="0">
                  <c:v>2.6238799999999998</c:v>
                </c:pt>
                <c:pt idx="1">
                  <c:v>1.07368</c:v>
                </c:pt>
                <c:pt idx="2">
                  <c:v>0.77251999999999998</c:v>
                </c:pt>
                <c:pt idx="3">
                  <c:v>0.58965999999999996</c:v>
                </c:pt>
              </c:numCache>
            </c:numRef>
          </c:val>
        </c:ser>
        <c:ser>
          <c:idx val="3"/>
          <c:order val="3"/>
          <c:tx>
            <c:strRef>
              <c:f>'Hushållens amorteringar'!$Q$150</c:f>
              <c:strCache>
                <c:ptCount val="1"/>
                <c:pt idx="0">
                  <c:v>2014</c:v>
                </c:pt>
              </c:strCache>
            </c:strRef>
          </c:tx>
          <c:spPr>
            <a:solidFill>
              <a:srgbClr val="98BF0C"/>
            </a:solidFill>
          </c:spPr>
          <c:invertIfNegative val="0"/>
          <c:cat>
            <c:strRef>
              <c:f>'Hushållens amorteringar'!$M$151:$M$154</c:f>
              <c:strCache>
                <c:ptCount val="4"/>
                <c:pt idx="0">
                  <c:v>0-150</c:v>
                </c:pt>
                <c:pt idx="1">
                  <c:v>150-300</c:v>
                </c:pt>
                <c:pt idx="2">
                  <c:v>300-450</c:v>
                </c:pt>
                <c:pt idx="3">
                  <c:v>över 450</c:v>
                </c:pt>
              </c:strCache>
            </c:strRef>
          </c:cat>
          <c:val>
            <c:numRef>
              <c:f>'Hushållens amorteringar'!$Q$151:$Q$154</c:f>
              <c:numCache>
                <c:formatCode>0.0</c:formatCode>
                <c:ptCount val="4"/>
                <c:pt idx="0">
                  <c:v>2.911</c:v>
                </c:pt>
                <c:pt idx="1">
                  <c:v>1.2471700000000001</c:v>
                </c:pt>
                <c:pt idx="2">
                  <c:v>0.86904999999999999</c:v>
                </c:pt>
                <c:pt idx="3">
                  <c:v>0.68106</c:v>
                </c:pt>
              </c:numCache>
            </c:numRef>
          </c:val>
        </c:ser>
        <c:ser>
          <c:idx val="4"/>
          <c:order val="4"/>
          <c:tx>
            <c:strRef>
              <c:f>'Hushållens amorteringar'!$R$150</c:f>
              <c:strCache>
                <c:ptCount val="1"/>
                <c:pt idx="0">
                  <c:v>2015</c:v>
                </c:pt>
              </c:strCache>
            </c:strRef>
          </c:tx>
          <c:spPr>
            <a:solidFill>
              <a:srgbClr val="AADADB"/>
            </a:solidFill>
          </c:spPr>
          <c:invertIfNegative val="0"/>
          <c:cat>
            <c:strRef>
              <c:f>'Hushållens amorteringar'!$M$151:$M$154</c:f>
              <c:strCache>
                <c:ptCount val="4"/>
                <c:pt idx="0">
                  <c:v>0-150</c:v>
                </c:pt>
                <c:pt idx="1">
                  <c:v>150-300</c:v>
                </c:pt>
                <c:pt idx="2">
                  <c:v>300-450</c:v>
                </c:pt>
                <c:pt idx="3">
                  <c:v>över 450</c:v>
                </c:pt>
              </c:strCache>
            </c:strRef>
          </c:cat>
          <c:val>
            <c:numRef>
              <c:f>'Hushållens amorteringar'!$R$151:$R$154</c:f>
              <c:numCache>
                <c:formatCode>0.0</c:formatCode>
                <c:ptCount val="4"/>
                <c:pt idx="0">
                  <c:v>2.91614</c:v>
                </c:pt>
                <c:pt idx="1">
                  <c:v>1.226</c:v>
                </c:pt>
                <c:pt idx="2">
                  <c:v>0.86999999999999988</c:v>
                </c:pt>
                <c:pt idx="3">
                  <c:v>0.68142999999999998</c:v>
                </c:pt>
              </c:numCache>
            </c:numRef>
          </c:val>
        </c:ser>
        <c:ser>
          <c:idx val="5"/>
          <c:order val="5"/>
          <c:tx>
            <c:strRef>
              <c:f>'Hushållens amorteringar'!$S$150</c:f>
              <c:strCache>
                <c:ptCount val="1"/>
                <c:pt idx="0">
                  <c:v>2016</c:v>
                </c:pt>
              </c:strCache>
            </c:strRef>
          </c:tx>
          <c:spPr>
            <a:solidFill>
              <a:srgbClr val="A05599"/>
            </a:solidFill>
          </c:spPr>
          <c:invertIfNegative val="0"/>
          <c:cat>
            <c:strRef>
              <c:f>'Hushållens amorteringar'!$M$151:$M$154</c:f>
              <c:strCache>
                <c:ptCount val="4"/>
                <c:pt idx="0">
                  <c:v>0-150</c:v>
                </c:pt>
                <c:pt idx="1">
                  <c:v>150-300</c:v>
                </c:pt>
                <c:pt idx="2">
                  <c:v>300-450</c:v>
                </c:pt>
                <c:pt idx="3">
                  <c:v>över 450</c:v>
                </c:pt>
              </c:strCache>
            </c:strRef>
          </c:cat>
          <c:val>
            <c:numRef>
              <c:f>'Hushållens amorteringar'!$S$151:$S$154</c:f>
              <c:numCache>
                <c:formatCode>0.0</c:formatCode>
                <c:ptCount val="4"/>
                <c:pt idx="0">
                  <c:v>2.9304399999999999</c:v>
                </c:pt>
                <c:pt idx="1">
                  <c:v>1.5495399999999999</c:v>
                </c:pt>
                <c:pt idx="2">
                  <c:v>1.2654699999999999</c:v>
                </c:pt>
                <c:pt idx="3">
                  <c:v>1.1100000000000001</c:v>
                </c:pt>
              </c:numCache>
            </c:numRef>
          </c:val>
        </c:ser>
        <c:ser>
          <c:idx val="6"/>
          <c:order val="6"/>
          <c:tx>
            <c:strRef>
              <c:f>'Hushållens amorteringar'!$T$150</c:f>
              <c:strCache>
                <c:ptCount val="1"/>
                <c:pt idx="0">
                  <c:v>2017</c:v>
                </c:pt>
              </c:strCache>
            </c:strRef>
          </c:tx>
          <c:spPr>
            <a:solidFill>
              <a:srgbClr val="C0C1C2"/>
            </a:solidFill>
          </c:spPr>
          <c:invertIfNegative val="0"/>
          <c:cat>
            <c:strRef>
              <c:f>'Hushållens amorteringar'!$M$151:$M$154</c:f>
              <c:strCache>
                <c:ptCount val="4"/>
                <c:pt idx="0">
                  <c:v>0-150</c:v>
                </c:pt>
                <c:pt idx="1">
                  <c:v>150-300</c:v>
                </c:pt>
                <c:pt idx="2">
                  <c:v>300-450</c:v>
                </c:pt>
                <c:pt idx="3">
                  <c:v>över 450</c:v>
                </c:pt>
              </c:strCache>
            </c:strRef>
          </c:cat>
          <c:val>
            <c:numRef>
              <c:f>'Hushållens amorteringar'!$T$151:$T$154</c:f>
              <c:numCache>
                <c:formatCode>0.0</c:formatCode>
                <c:ptCount val="4"/>
                <c:pt idx="0">
                  <c:v>2.83067</c:v>
                </c:pt>
                <c:pt idx="1">
                  <c:v>1.4552100000000001</c:v>
                </c:pt>
                <c:pt idx="2">
                  <c:v>1.26698</c:v>
                </c:pt>
                <c:pt idx="3">
                  <c:v>1.1819200000000001</c:v>
                </c:pt>
              </c:numCache>
            </c:numRef>
          </c:val>
        </c:ser>
        <c:dLbls>
          <c:showLegendKey val="0"/>
          <c:showVal val="0"/>
          <c:showCatName val="0"/>
          <c:showSerName val="0"/>
          <c:showPercent val="0"/>
          <c:showBubbleSize val="0"/>
        </c:dLbls>
        <c:gapWidth val="150"/>
        <c:axId val="326310528"/>
        <c:axId val="326312320"/>
      </c:barChart>
      <c:barChart>
        <c:barDir val="col"/>
        <c:grouping val="clustered"/>
        <c:varyColors val="0"/>
        <c:ser>
          <c:idx val="7"/>
          <c:order val="7"/>
          <c:tx>
            <c:v>ny</c:v>
          </c:tx>
          <c:invertIfNegative val="0"/>
          <c:val>
            <c:numLit>
              <c:formatCode>General</c:formatCode>
              <c:ptCount val="1"/>
              <c:pt idx="0">
                <c:v>0</c:v>
              </c:pt>
            </c:numLit>
          </c:val>
        </c:ser>
        <c:dLbls>
          <c:showLegendKey val="0"/>
          <c:showVal val="0"/>
          <c:showCatName val="0"/>
          <c:showSerName val="0"/>
          <c:showPercent val="0"/>
          <c:showBubbleSize val="0"/>
        </c:dLbls>
        <c:gapWidth val="150"/>
        <c:axId val="326315392"/>
        <c:axId val="326313856"/>
      </c:barChart>
      <c:catAx>
        <c:axId val="326310528"/>
        <c:scaling>
          <c:orientation val="minMax"/>
        </c:scaling>
        <c:delete val="0"/>
        <c:axPos val="b"/>
        <c:majorTickMark val="out"/>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6312320"/>
        <c:crosses val="autoZero"/>
        <c:auto val="1"/>
        <c:lblAlgn val="ctr"/>
        <c:lblOffset val="100"/>
        <c:noMultiLvlLbl val="0"/>
      </c:catAx>
      <c:valAx>
        <c:axId val="326312320"/>
        <c:scaling>
          <c:orientation val="minMax"/>
          <c:max val="3"/>
        </c:scaling>
        <c:delete val="0"/>
        <c:axPos val="l"/>
        <c:majorGridlines/>
        <c:numFmt formatCode="0" sourceLinked="0"/>
        <c:majorTickMark val="none"/>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6310528"/>
        <c:crosses val="autoZero"/>
        <c:crossBetween val="between"/>
        <c:majorUnit val="1"/>
      </c:valAx>
      <c:valAx>
        <c:axId val="326313856"/>
        <c:scaling>
          <c:orientation val="minMax"/>
          <c:max val="3"/>
        </c:scaling>
        <c:delete val="0"/>
        <c:axPos val="r"/>
        <c:numFmt formatCode="General" sourceLinked="1"/>
        <c:majorTickMark val="none"/>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6315392"/>
        <c:crosses val="max"/>
        <c:crossBetween val="between"/>
        <c:majorUnit val="1"/>
      </c:valAx>
      <c:catAx>
        <c:axId val="326315392"/>
        <c:scaling>
          <c:orientation val="minMax"/>
        </c:scaling>
        <c:delete val="1"/>
        <c:axPos val="b"/>
        <c:majorTickMark val="out"/>
        <c:minorTickMark val="none"/>
        <c:tickLblPos val="nextTo"/>
        <c:crossAx val="326313856"/>
        <c:crosses val="autoZero"/>
        <c:auto val="1"/>
        <c:lblAlgn val="ctr"/>
        <c:lblOffset val="100"/>
        <c:noMultiLvlLbl val="0"/>
      </c:catAx>
    </c:plotArea>
    <c:legend>
      <c:legendPos val="b"/>
      <c:legendEntry>
        <c:idx val="7"/>
        <c:delete val="1"/>
      </c:legendEntry>
      <c:overlay val="0"/>
      <c:txPr>
        <a:bodyPr/>
        <a:lstStyle/>
        <a:p>
          <a:pPr>
            <a:defRPr sz="1800" b="1">
              <a:latin typeface="Arial" panose="020B0604020202020204" pitchFamily="34" charset="0"/>
              <a:cs typeface="Arial" panose="020B0604020202020204" pitchFamily="34" charset="0"/>
            </a:defRPr>
          </a:pPr>
          <a:endParaRPr lang="sv-SE"/>
        </a:p>
      </c:txPr>
    </c:legend>
    <c:plotVisOnly val="1"/>
    <c:dispBlanksAs val="gap"/>
    <c:showDLblsOverMax val="0"/>
  </c:chart>
  <c:spPr>
    <a:ln>
      <a:noFill/>
    </a:ln>
  </c:sp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'Hushållens amorteringar'!$N$174</c:f>
              <c:strCache>
                <c:ptCount val="1"/>
                <c:pt idx="0">
                  <c:v>2011</c:v>
                </c:pt>
              </c:strCache>
            </c:strRef>
          </c:tx>
          <c:spPr>
            <a:solidFill>
              <a:srgbClr val="F0B600"/>
            </a:solidFill>
          </c:spPr>
          <c:invertIfNegative val="0"/>
          <c:cat>
            <c:strRef>
              <c:f>'Hushållens amorteringar'!$M$175:$M$178</c:f>
              <c:strCache>
                <c:ptCount val="4"/>
                <c:pt idx="0">
                  <c:v>18-30</c:v>
                </c:pt>
                <c:pt idx="1">
                  <c:v>31-50</c:v>
                </c:pt>
                <c:pt idx="2">
                  <c:v>51-65</c:v>
                </c:pt>
                <c:pt idx="3">
                  <c:v>Över 65</c:v>
                </c:pt>
              </c:strCache>
            </c:strRef>
          </c:cat>
          <c:val>
            <c:numRef>
              <c:f>'Hushållens amorteringar'!$N$175:$N$178</c:f>
              <c:numCache>
                <c:formatCode>0.0</c:formatCode>
                <c:ptCount val="4"/>
                <c:pt idx="0">
                  <c:v>56.702030000000001</c:v>
                </c:pt>
                <c:pt idx="1">
                  <c:v>44.147669999999998</c:v>
                </c:pt>
                <c:pt idx="2">
                  <c:v>45.814769999999996</c:v>
                </c:pt>
                <c:pt idx="3">
                  <c:v>33.103729999999999</c:v>
                </c:pt>
              </c:numCache>
            </c:numRef>
          </c:val>
        </c:ser>
        <c:ser>
          <c:idx val="1"/>
          <c:order val="1"/>
          <c:tx>
            <c:strRef>
              <c:f>'Hushållens amorteringar'!$O$174</c:f>
              <c:strCache>
                <c:ptCount val="1"/>
                <c:pt idx="0">
                  <c:v>2012</c:v>
                </c:pt>
              </c:strCache>
            </c:strRef>
          </c:tx>
          <c:spPr>
            <a:solidFill>
              <a:srgbClr val="A50044"/>
            </a:solidFill>
          </c:spPr>
          <c:invertIfNegative val="0"/>
          <c:cat>
            <c:strRef>
              <c:f>'Hushållens amorteringar'!$M$175:$M$178</c:f>
              <c:strCache>
                <c:ptCount val="4"/>
                <c:pt idx="0">
                  <c:v>18-30</c:v>
                </c:pt>
                <c:pt idx="1">
                  <c:v>31-50</c:v>
                </c:pt>
                <c:pt idx="2">
                  <c:v>51-65</c:v>
                </c:pt>
                <c:pt idx="3">
                  <c:v>Över 65</c:v>
                </c:pt>
              </c:strCache>
            </c:strRef>
          </c:cat>
          <c:val>
            <c:numRef>
              <c:f>'Hushållens amorteringar'!$O$175:$O$178</c:f>
              <c:numCache>
                <c:formatCode>0.0</c:formatCode>
                <c:ptCount val="4"/>
                <c:pt idx="0">
                  <c:v>68.015619999999998</c:v>
                </c:pt>
                <c:pt idx="1">
                  <c:v>59.133939999999996</c:v>
                </c:pt>
                <c:pt idx="2">
                  <c:v>52.090380000000003</c:v>
                </c:pt>
                <c:pt idx="3">
                  <c:v>36.503250000000001</c:v>
                </c:pt>
              </c:numCache>
            </c:numRef>
          </c:val>
        </c:ser>
        <c:ser>
          <c:idx val="2"/>
          <c:order val="2"/>
          <c:tx>
            <c:strRef>
              <c:f>'Hushållens amorteringar'!$P$174</c:f>
              <c:strCache>
                <c:ptCount val="1"/>
                <c:pt idx="0">
                  <c:v>2013</c:v>
                </c:pt>
              </c:strCache>
            </c:strRef>
          </c:tx>
          <c:spPr>
            <a:solidFill>
              <a:srgbClr val="EC732B"/>
            </a:solidFill>
          </c:spPr>
          <c:invertIfNegative val="0"/>
          <c:cat>
            <c:strRef>
              <c:f>'Hushållens amorteringar'!$M$175:$M$178</c:f>
              <c:strCache>
                <c:ptCount val="4"/>
                <c:pt idx="0">
                  <c:v>18-30</c:v>
                </c:pt>
                <c:pt idx="1">
                  <c:v>31-50</c:v>
                </c:pt>
                <c:pt idx="2">
                  <c:v>51-65</c:v>
                </c:pt>
                <c:pt idx="3">
                  <c:v>Över 65</c:v>
                </c:pt>
              </c:strCache>
            </c:strRef>
          </c:cat>
          <c:val>
            <c:numRef>
              <c:f>'Hushållens amorteringar'!$P$175:$P$178</c:f>
              <c:numCache>
                <c:formatCode>0.0</c:formatCode>
                <c:ptCount val="4"/>
                <c:pt idx="0">
                  <c:v>74.469239999999999</c:v>
                </c:pt>
                <c:pt idx="1">
                  <c:v>63.759639999999997</c:v>
                </c:pt>
                <c:pt idx="2">
                  <c:v>55.777639999999998</c:v>
                </c:pt>
                <c:pt idx="3">
                  <c:v>37.366890000000005</c:v>
                </c:pt>
              </c:numCache>
            </c:numRef>
          </c:val>
        </c:ser>
        <c:ser>
          <c:idx val="3"/>
          <c:order val="3"/>
          <c:tx>
            <c:strRef>
              <c:f>'Hushållens amorteringar'!$Q$174</c:f>
              <c:strCache>
                <c:ptCount val="1"/>
                <c:pt idx="0">
                  <c:v>2014</c:v>
                </c:pt>
              </c:strCache>
            </c:strRef>
          </c:tx>
          <c:spPr>
            <a:solidFill>
              <a:srgbClr val="98BF0C"/>
            </a:solidFill>
          </c:spPr>
          <c:invertIfNegative val="0"/>
          <c:cat>
            <c:strRef>
              <c:f>'Hushållens amorteringar'!$M$175:$M$178</c:f>
              <c:strCache>
                <c:ptCount val="4"/>
                <c:pt idx="0">
                  <c:v>18-30</c:v>
                </c:pt>
                <c:pt idx="1">
                  <c:v>31-50</c:v>
                </c:pt>
                <c:pt idx="2">
                  <c:v>51-65</c:v>
                </c:pt>
                <c:pt idx="3">
                  <c:v>Över 65</c:v>
                </c:pt>
              </c:strCache>
            </c:strRef>
          </c:cat>
          <c:val>
            <c:numRef>
              <c:f>'Hushållens amorteringar'!$Q$175:$Q$178</c:f>
              <c:numCache>
                <c:formatCode>0.0</c:formatCode>
                <c:ptCount val="4"/>
                <c:pt idx="0">
                  <c:v>78.42443999999999</c:v>
                </c:pt>
                <c:pt idx="1">
                  <c:v>68.855040000000002</c:v>
                </c:pt>
                <c:pt idx="2">
                  <c:v>61.775230000000001</c:v>
                </c:pt>
                <c:pt idx="3">
                  <c:v>40.630070000000003</c:v>
                </c:pt>
              </c:numCache>
            </c:numRef>
          </c:val>
        </c:ser>
        <c:ser>
          <c:idx val="4"/>
          <c:order val="4"/>
          <c:tx>
            <c:strRef>
              <c:f>'Hushållens amorteringar'!$R$174</c:f>
              <c:strCache>
                <c:ptCount val="1"/>
                <c:pt idx="0">
                  <c:v>2015</c:v>
                </c:pt>
              </c:strCache>
            </c:strRef>
          </c:tx>
          <c:spPr>
            <a:solidFill>
              <a:srgbClr val="AADADB"/>
            </a:solidFill>
          </c:spPr>
          <c:invertIfNegative val="0"/>
          <c:cat>
            <c:strRef>
              <c:f>'Hushållens amorteringar'!$M$175:$M$178</c:f>
              <c:strCache>
                <c:ptCount val="4"/>
                <c:pt idx="0">
                  <c:v>18-30</c:v>
                </c:pt>
                <c:pt idx="1">
                  <c:v>31-50</c:v>
                </c:pt>
                <c:pt idx="2">
                  <c:v>51-65</c:v>
                </c:pt>
                <c:pt idx="3">
                  <c:v>Över 65</c:v>
                </c:pt>
              </c:strCache>
            </c:strRef>
          </c:cat>
          <c:val>
            <c:numRef>
              <c:f>'Hushållens amorteringar'!$R$175:$R$178</c:f>
              <c:numCache>
                <c:formatCode>0.0</c:formatCode>
                <c:ptCount val="4"/>
                <c:pt idx="0">
                  <c:v>81.78246</c:v>
                </c:pt>
                <c:pt idx="1">
                  <c:v>69.516480000000001</c:v>
                </c:pt>
                <c:pt idx="2">
                  <c:v>61.94</c:v>
                </c:pt>
                <c:pt idx="3">
                  <c:v>40.463919999999995</c:v>
                </c:pt>
              </c:numCache>
            </c:numRef>
          </c:val>
        </c:ser>
        <c:ser>
          <c:idx val="5"/>
          <c:order val="5"/>
          <c:tx>
            <c:strRef>
              <c:f>'Hushållens amorteringar'!$S$174</c:f>
              <c:strCache>
                <c:ptCount val="1"/>
                <c:pt idx="0">
                  <c:v>2016</c:v>
                </c:pt>
              </c:strCache>
            </c:strRef>
          </c:tx>
          <c:spPr>
            <a:solidFill>
              <a:srgbClr val="A05599"/>
            </a:solidFill>
          </c:spPr>
          <c:invertIfNegative val="0"/>
          <c:cat>
            <c:strRef>
              <c:f>'Hushållens amorteringar'!$M$175:$M$178</c:f>
              <c:strCache>
                <c:ptCount val="4"/>
                <c:pt idx="0">
                  <c:v>18-30</c:v>
                </c:pt>
                <c:pt idx="1">
                  <c:v>31-50</c:v>
                </c:pt>
                <c:pt idx="2">
                  <c:v>51-65</c:v>
                </c:pt>
                <c:pt idx="3">
                  <c:v>Över 65</c:v>
                </c:pt>
              </c:strCache>
            </c:strRef>
          </c:cat>
          <c:val>
            <c:numRef>
              <c:f>'Hushållens amorteringar'!$S$175:$S$178</c:f>
              <c:numCache>
                <c:formatCode>0.0</c:formatCode>
                <c:ptCount val="4"/>
                <c:pt idx="0">
                  <c:v>92.484099999999998</c:v>
                </c:pt>
                <c:pt idx="1">
                  <c:v>81.300749999999994</c:v>
                </c:pt>
                <c:pt idx="2">
                  <c:v>71.143699999999995</c:v>
                </c:pt>
                <c:pt idx="3">
                  <c:v>46.245869999999996</c:v>
                </c:pt>
              </c:numCache>
            </c:numRef>
          </c:val>
        </c:ser>
        <c:ser>
          <c:idx val="6"/>
          <c:order val="6"/>
          <c:tx>
            <c:strRef>
              <c:f>'Hushållens amorteringar'!$T$174</c:f>
              <c:strCache>
                <c:ptCount val="1"/>
                <c:pt idx="0">
                  <c:v>2017</c:v>
                </c:pt>
              </c:strCache>
            </c:strRef>
          </c:tx>
          <c:spPr>
            <a:solidFill>
              <a:srgbClr val="C0C1C2"/>
            </a:solidFill>
          </c:spPr>
          <c:invertIfNegative val="0"/>
          <c:cat>
            <c:strRef>
              <c:f>'Hushållens amorteringar'!$M$175:$M$178</c:f>
              <c:strCache>
                <c:ptCount val="4"/>
                <c:pt idx="0">
                  <c:v>18-30</c:v>
                </c:pt>
                <c:pt idx="1">
                  <c:v>31-50</c:v>
                </c:pt>
                <c:pt idx="2">
                  <c:v>51-65</c:v>
                </c:pt>
                <c:pt idx="3">
                  <c:v>Över 65</c:v>
                </c:pt>
              </c:strCache>
            </c:strRef>
          </c:cat>
          <c:val>
            <c:numRef>
              <c:f>'Hushållens amorteringar'!$T$175:$T$178</c:f>
              <c:numCache>
                <c:formatCode>0.0</c:formatCode>
                <c:ptCount val="4"/>
                <c:pt idx="0">
                  <c:v>93.447649999999996</c:v>
                </c:pt>
                <c:pt idx="1">
                  <c:v>82.579080000000005</c:v>
                </c:pt>
                <c:pt idx="2">
                  <c:v>70.367000000000004</c:v>
                </c:pt>
                <c:pt idx="3">
                  <c:v>45.608379999999997</c:v>
                </c:pt>
              </c:numCache>
            </c:numRef>
          </c:val>
        </c:ser>
        <c:dLbls>
          <c:showLegendKey val="0"/>
          <c:showVal val="0"/>
          <c:showCatName val="0"/>
          <c:showSerName val="0"/>
          <c:showPercent val="0"/>
          <c:showBubbleSize val="0"/>
        </c:dLbls>
        <c:gapWidth val="150"/>
        <c:axId val="326367488"/>
        <c:axId val="326377472"/>
      </c:barChart>
      <c:barChart>
        <c:barDir val="col"/>
        <c:grouping val="clustered"/>
        <c:varyColors val="0"/>
        <c:ser>
          <c:idx val="7"/>
          <c:order val="7"/>
          <c:tx>
            <c:v>ny</c:v>
          </c:tx>
          <c:invertIfNegative val="0"/>
          <c:val>
            <c:numLit>
              <c:formatCode>General</c:formatCode>
              <c:ptCount val="1"/>
              <c:pt idx="0">
                <c:v>0</c:v>
              </c:pt>
            </c:numLit>
          </c:val>
        </c:ser>
        <c:dLbls>
          <c:showLegendKey val="0"/>
          <c:showVal val="0"/>
          <c:showCatName val="0"/>
          <c:showSerName val="0"/>
          <c:showPercent val="0"/>
          <c:showBubbleSize val="0"/>
        </c:dLbls>
        <c:gapWidth val="150"/>
        <c:axId val="326380544"/>
        <c:axId val="326379008"/>
      </c:barChart>
      <c:catAx>
        <c:axId val="326367488"/>
        <c:scaling>
          <c:orientation val="minMax"/>
        </c:scaling>
        <c:delete val="0"/>
        <c:axPos val="b"/>
        <c:majorTickMark val="out"/>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6377472"/>
        <c:crosses val="autoZero"/>
        <c:auto val="1"/>
        <c:lblAlgn val="ctr"/>
        <c:lblOffset val="100"/>
        <c:noMultiLvlLbl val="0"/>
      </c:catAx>
      <c:valAx>
        <c:axId val="326377472"/>
        <c:scaling>
          <c:orientation val="minMax"/>
        </c:scaling>
        <c:delete val="0"/>
        <c:axPos val="l"/>
        <c:majorGridlines/>
        <c:numFmt formatCode="0" sourceLinked="0"/>
        <c:majorTickMark val="none"/>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6367488"/>
        <c:crosses val="autoZero"/>
        <c:crossBetween val="between"/>
        <c:majorUnit val="20"/>
      </c:valAx>
      <c:valAx>
        <c:axId val="326379008"/>
        <c:scaling>
          <c:orientation val="minMax"/>
          <c:max val="100"/>
        </c:scaling>
        <c:delete val="0"/>
        <c:axPos val="r"/>
        <c:numFmt formatCode="General" sourceLinked="1"/>
        <c:majorTickMark val="none"/>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6380544"/>
        <c:crosses val="max"/>
        <c:crossBetween val="between"/>
        <c:majorUnit val="20"/>
      </c:valAx>
      <c:catAx>
        <c:axId val="326380544"/>
        <c:scaling>
          <c:orientation val="minMax"/>
        </c:scaling>
        <c:delete val="1"/>
        <c:axPos val="b"/>
        <c:majorTickMark val="out"/>
        <c:minorTickMark val="none"/>
        <c:tickLblPos val="nextTo"/>
        <c:crossAx val="326379008"/>
        <c:crosses val="autoZero"/>
        <c:auto val="1"/>
        <c:lblAlgn val="ctr"/>
        <c:lblOffset val="100"/>
        <c:noMultiLvlLbl val="0"/>
      </c:catAx>
    </c:plotArea>
    <c:legend>
      <c:legendPos val="b"/>
      <c:legendEntry>
        <c:idx val="7"/>
        <c:delete val="1"/>
      </c:legendEntry>
      <c:overlay val="0"/>
      <c:txPr>
        <a:bodyPr/>
        <a:lstStyle/>
        <a:p>
          <a:pPr>
            <a:defRPr sz="1800" b="1">
              <a:latin typeface="Arial" panose="020B0604020202020204" pitchFamily="34" charset="0"/>
              <a:cs typeface="Arial" panose="020B0604020202020204" pitchFamily="34" charset="0"/>
            </a:defRPr>
          </a:pPr>
          <a:endParaRPr lang="sv-SE"/>
        </a:p>
      </c:txPr>
    </c:legend>
    <c:plotVisOnly val="1"/>
    <c:dispBlanksAs val="gap"/>
    <c:showDLblsOverMax val="0"/>
  </c:chart>
  <c:spPr>
    <a:ln>
      <a:noFill/>
    </a:ln>
  </c:sp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'Hushållens amorteringar'!$N$198</c:f>
              <c:strCache>
                <c:ptCount val="1"/>
                <c:pt idx="0">
                  <c:v>2011</c:v>
                </c:pt>
              </c:strCache>
            </c:strRef>
          </c:tx>
          <c:spPr>
            <a:solidFill>
              <a:srgbClr val="F0B600"/>
            </a:solidFill>
          </c:spPr>
          <c:invertIfNegative val="0"/>
          <c:cat>
            <c:strRef>
              <c:f>'Hushållens amorteringar'!$M$199:$M$202</c:f>
              <c:strCache>
                <c:ptCount val="4"/>
                <c:pt idx="0">
                  <c:v>18-30</c:v>
                </c:pt>
                <c:pt idx="1">
                  <c:v>31-50</c:v>
                </c:pt>
                <c:pt idx="2">
                  <c:v>51-65</c:v>
                </c:pt>
                <c:pt idx="3">
                  <c:v>Över 65</c:v>
                </c:pt>
              </c:strCache>
            </c:strRef>
          </c:cat>
          <c:val>
            <c:numRef>
              <c:f>'Hushållens amorteringar'!$N$199:$N$202</c:f>
              <c:numCache>
                <c:formatCode>0.0</c:formatCode>
                <c:ptCount val="4"/>
                <c:pt idx="0">
                  <c:v>2.57063</c:v>
                </c:pt>
                <c:pt idx="1">
                  <c:v>1.82759</c:v>
                </c:pt>
                <c:pt idx="2">
                  <c:v>1.7658299999999998</c:v>
                </c:pt>
                <c:pt idx="3">
                  <c:v>1.30124</c:v>
                </c:pt>
              </c:numCache>
            </c:numRef>
          </c:val>
        </c:ser>
        <c:ser>
          <c:idx val="1"/>
          <c:order val="1"/>
          <c:tx>
            <c:strRef>
              <c:f>'Hushållens amorteringar'!$O$198</c:f>
              <c:strCache>
                <c:ptCount val="1"/>
                <c:pt idx="0">
                  <c:v>2012</c:v>
                </c:pt>
              </c:strCache>
            </c:strRef>
          </c:tx>
          <c:spPr>
            <a:solidFill>
              <a:srgbClr val="A50044"/>
            </a:solidFill>
          </c:spPr>
          <c:invertIfNegative val="0"/>
          <c:cat>
            <c:strRef>
              <c:f>'Hushållens amorteringar'!$M$199:$M$202</c:f>
              <c:strCache>
                <c:ptCount val="4"/>
                <c:pt idx="0">
                  <c:v>18-30</c:v>
                </c:pt>
                <c:pt idx="1">
                  <c:v>31-50</c:v>
                </c:pt>
                <c:pt idx="2">
                  <c:v>51-65</c:v>
                </c:pt>
                <c:pt idx="3">
                  <c:v>Över 65</c:v>
                </c:pt>
              </c:strCache>
            </c:strRef>
          </c:cat>
          <c:val>
            <c:numRef>
              <c:f>'Hushållens amorteringar'!$O$199:$O$202</c:f>
              <c:numCache>
                <c:formatCode>0.0</c:formatCode>
                <c:ptCount val="4"/>
                <c:pt idx="0">
                  <c:v>3.2035</c:v>
                </c:pt>
                <c:pt idx="1">
                  <c:v>2.64012</c:v>
                </c:pt>
                <c:pt idx="2">
                  <c:v>2.2019299999999999</c:v>
                </c:pt>
                <c:pt idx="3">
                  <c:v>1.5057100000000001</c:v>
                </c:pt>
              </c:numCache>
            </c:numRef>
          </c:val>
        </c:ser>
        <c:ser>
          <c:idx val="2"/>
          <c:order val="2"/>
          <c:tx>
            <c:strRef>
              <c:f>'Hushållens amorteringar'!$P$198</c:f>
              <c:strCache>
                <c:ptCount val="1"/>
                <c:pt idx="0">
                  <c:v>2013</c:v>
                </c:pt>
              </c:strCache>
            </c:strRef>
          </c:tx>
          <c:spPr>
            <a:solidFill>
              <a:srgbClr val="EC732B"/>
            </a:solidFill>
          </c:spPr>
          <c:invertIfNegative val="0"/>
          <c:cat>
            <c:strRef>
              <c:f>'Hushållens amorteringar'!$M$199:$M$202</c:f>
              <c:strCache>
                <c:ptCount val="4"/>
                <c:pt idx="0">
                  <c:v>18-30</c:v>
                </c:pt>
                <c:pt idx="1">
                  <c:v>31-50</c:v>
                </c:pt>
                <c:pt idx="2">
                  <c:v>51-65</c:v>
                </c:pt>
                <c:pt idx="3">
                  <c:v>Över 65</c:v>
                </c:pt>
              </c:strCache>
            </c:strRef>
          </c:cat>
          <c:val>
            <c:numRef>
              <c:f>'Hushållens amorteringar'!$P$199:$P$202</c:f>
              <c:numCache>
                <c:formatCode>0.0</c:formatCode>
                <c:ptCount val="4"/>
                <c:pt idx="0">
                  <c:v>3.7380900000000001</c:v>
                </c:pt>
                <c:pt idx="1">
                  <c:v>2.9144900000000002</c:v>
                </c:pt>
                <c:pt idx="2">
                  <c:v>2.3251599999999999</c:v>
                </c:pt>
                <c:pt idx="3">
                  <c:v>1.42744</c:v>
                </c:pt>
              </c:numCache>
            </c:numRef>
          </c:val>
        </c:ser>
        <c:ser>
          <c:idx val="3"/>
          <c:order val="3"/>
          <c:tx>
            <c:strRef>
              <c:f>'Hushållens amorteringar'!$Q$198</c:f>
              <c:strCache>
                <c:ptCount val="1"/>
                <c:pt idx="0">
                  <c:v>2014</c:v>
                </c:pt>
              </c:strCache>
            </c:strRef>
          </c:tx>
          <c:spPr>
            <a:solidFill>
              <a:srgbClr val="98BF0C"/>
            </a:solidFill>
          </c:spPr>
          <c:invertIfNegative val="0"/>
          <c:cat>
            <c:strRef>
              <c:f>'Hushållens amorteringar'!$M$199:$M$202</c:f>
              <c:strCache>
                <c:ptCount val="4"/>
                <c:pt idx="0">
                  <c:v>18-30</c:v>
                </c:pt>
                <c:pt idx="1">
                  <c:v>31-50</c:v>
                </c:pt>
                <c:pt idx="2">
                  <c:v>51-65</c:v>
                </c:pt>
                <c:pt idx="3">
                  <c:v>Över 65</c:v>
                </c:pt>
              </c:strCache>
            </c:strRef>
          </c:cat>
          <c:val>
            <c:numRef>
              <c:f>'Hushållens amorteringar'!$Q$199:$Q$202</c:f>
              <c:numCache>
                <c:formatCode>0.0</c:formatCode>
                <c:ptCount val="4"/>
                <c:pt idx="0">
                  <c:v>4.3366600000000002</c:v>
                </c:pt>
                <c:pt idx="1">
                  <c:v>3.3034399999999997</c:v>
                </c:pt>
                <c:pt idx="2">
                  <c:v>2.78173</c:v>
                </c:pt>
                <c:pt idx="3">
                  <c:v>1.8442699999999999</c:v>
                </c:pt>
              </c:numCache>
            </c:numRef>
          </c:val>
        </c:ser>
        <c:ser>
          <c:idx val="4"/>
          <c:order val="4"/>
          <c:tx>
            <c:strRef>
              <c:f>'Hushållens amorteringar'!$R$198</c:f>
              <c:strCache>
                <c:ptCount val="1"/>
                <c:pt idx="0">
                  <c:v>2015</c:v>
                </c:pt>
              </c:strCache>
            </c:strRef>
          </c:tx>
          <c:spPr>
            <a:solidFill>
              <a:srgbClr val="AADADB"/>
            </a:solidFill>
          </c:spPr>
          <c:invertIfNegative val="0"/>
          <c:cat>
            <c:strRef>
              <c:f>'Hushållens amorteringar'!$M$199:$M$202</c:f>
              <c:strCache>
                <c:ptCount val="4"/>
                <c:pt idx="0">
                  <c:v>18-30</c:v>
                </c:pt>
                <c:pt idx="1">
                  <c:v>31-50</c:v>
                </c:pt>
                <c:pt idx="2">
                  <c:v>51-65</c:v>
                </c:pt>
                <c:pt idx="3">
                  <c:v>Över 65</c:v>
                </c:pt>
              </c:strCache>
            </c:strRef>
          </c:cat>
          <c:val>
            <c:numRef>
              <c:f>'Hushållens amorteringar'!$R$199:$R$202</c:f>
              <c:numCache>
                <c:formatCode>0.0</c:formatCode>
                <c:ptCount val="4"/>
                <c:pt idx="0">
                  <c:v>4.58718</c:v>
                </c:pt>
                <c:pt idx="1">
                  <c:v>3.37391</c:v>
                </c:pt>
                <c:pt idx="2">
                  <c:v>2.8832</c:v>
                </c:pt>
                <c:pt idx="3">
                  <c:v>1.6740899999999999</c:v>
                </c:pt>
              </c:numCache>
            </c:numRef>
          </c:val>
        </c:ser>
        <c:ser>
          <c:idx val="5"/>
          <c:order val="5"/>
          <c:tx>
            <c:strRef>
              <c:f>'Hushållens amorteringar'!$S$198</c:f>
              <c:strCache>
                <c:ptCount val="1"/>
                <c:pt idx="0">
                  <c:v>2016</c:v>
                </c:pt>
              </c:strCache>
            </c:strRef>
          </c:tx>
          <c:spPr>
            <a:solidFill>
              <a:srgbClr val="A05599"/>
            </a:solidFill>
          </c:spPr>
          <c:invertIfNegative val="0"/>
          <c:cat>
            <c:strRef>
              <c:f>'Hushållens amorteringar'!$M$199:$M$202</c:f>
              <c:strCache>
                <c:ptCount val="4"/>
                <c:pt idx="0">
                  <c:v>18-30</c:v>
                </c:pt>
                <c:pt idx="1">
                  <c:v>31-50</c:v>
                </c:pt>
                <c:pt idx="2">
                  <c:v>51-65</c:v>
                </c:pt>
                <c:pt idx="3">
                  <c:v>Över 65</c:v>
                </c:pt>
              </c:strCache>
            </c:strRef>
          </c:cat>
          <c:val>
            <c:numRef>
              <c:f>'Hushållens amorteringar'!$S$199:$S$202</c:f>
              <c:numCache>
                <c:formatCode>0.0</c:formatCode>
                <c:ptCount val="4"/>
                <c:pt idx="0">
                  <c:v>6.5690399999999993</c:v>
                </c:pt>
                <c:pt idx="1">
                  <c:v>4.7810300000000003</c:v>
                </c:pt>
                <c:pt idx="2">
                  <c:v>3.6567299999999996</c:v>
                </c:pt>
                <c:pt idx="3">
                  <c:v>2.1411099999999998</c:v>
                </c:pt>
              </c:numCache>
            </c:numRef>
          </c:val>
        </c:ser>
        <c:ser>
          <c:idx val="6"/>
          <c:order val="6"/>
          <c:tx>
            <c:strRef>
              <c:f>'Hushållens amorteringar'!$T$198</c:f>
              <c:strCache>
                <c:ptCount val="1"/>
                <c:pt idx="0">
                  <c:v>2017</c:v>
                </c:pt>
              </c:strCache>
            </c:strRef>
          </c:tx>
          <c:spPr>
            <a:solidFill>
              <a:srgbClr val="C0C1C2"/>
            </a:solidFill>
          </c:spPr>
          <c:invertIfNegative val="0"/>
          <c:cat>
            <c:strRef>
              <c:f>'Hushållens amorteringar'!$M$199:$M$202</c:f>
              <c:strCache>
                <c:ptCount val="4"/>
                <c:pt idx="0">
                  <c:v>18-30</c:v>
                </c:pt>
                <c:pt idx="1">
                  <c:v>31-50</c:v>
                </c:pt>
                <c:pt idx="2">
                  <c:v>51-65</c:v>
                </c:pt>
                <c:pt idx="3">
                  <c:v>Över 65</c:v>
                </c:pt>
              </c:strCache>
            </c:strRef>
          </c:cat>
          <c:val>
            <c:numRef>
              <c:f>'Hushållens amorteringar'!$T$199:$T$202</c:f>
              <c:numCache>
                <c:formatCode>0.0</c:formatCode>
                <c:ptCount val="4"/>
                <c:pt idx="0">
                  <c:v>6.6823499999999996</c:v>
                </c:pt>
                <c:pt idx="1">
                  <c:v>4.89907</c:v>
                </c:pt>
                <c:pt idx="2">
                  <c:v>3.6208900000000002</c:v>
                </c:pt>
                <c:pt idx="3">
                  <c:v>2.17035</c:v>
                </c:pt>
              </c:numCache>
            </c:numRef>
          </c:val>
        </c:ser>
        <c:dLbls>
          <c:showLegendKey val="0"/>
          <c:showVal val="0"/>
          <c:showCatName val="0"/>
          <c:showSerName val="0"/>
          <c:showPercent val="0"/>
          <c:showBubbleSize val="0"/>
        </c:dLbls>
        <c:gapWidth val="150"/>
        <c:axId val="326424448"/>
        <c:axId val="326425984"/>
      </c:barChart>
      <c:barChart>
        <c:barDir val="col"/>
        <c:grouping val="clustered"/>
        <c:varyColors val="0"/>
        <c:ser>
          <c:idx val="7"/>
          <c:order val="7"/>
          <c:tx>
            <c:v>ny</c:v>
          </c:tx>
          <c:invertIfNegative val="0"/>
          <c:val>
            <c:numLit>
              <c:formatCode>General</c:formatCode>
              <c:ptCount val="1"/>
              <c:pt idx="0">
                <c:v>0</c:v>
              </c:pt>
            </c:numLit>
          </c:val>
        </c:ser>
        <c:dLbls>
          <c:showLegendKey val="0"/>
          <c:showVal val="0"/>
          <c:showCatName val="0"/>
          <c:showSerName val="0"/>
          <c:showPercent val="0"/>
          <c:showBubbleSize val="0"/>
        </c:dLbls>
        <c:gapWidth val="150"/>
        <c:axId val="326179456"/>
        <c:axId val="326177920"/>
      </c:barChart>
      <c:catAx>
        <c:axId val="326424448"/>
        <c:scaling>
          <c:orientation val="minMax"/>
        </c:scaling>
        <c:delete val="0"/>
        <c:axPos val="b"/>
        <c:majorTickMark val="out"/>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6425984"/>
        <c:crosses val="autoZero"/>
        <c:auto val="1"/>
        <c:lblAlgn val="ctr"/>
        <c:lblOffset val="100"/>
        <c:noMultiLvlLbl val="0"/>
      </c:catAx>
      <c:valAx>
        <c:axId val="326425984"/>
        <c:scaling>
          <c:orientation val="minMax"/>
          <c:max val="7"/>
        </c:scaling>
        <c:delete val="0"/>
        <c:axPos val="l"/>
        <c:majorGridlines/>
        <c:numFmt formatCode="0" sourceLinked="0"/>
        <c:majorTickMark val="none"/>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6424448"/>
        <c:crosses val="autoZero"/>
        <c:crossBetween val="between"/>
      </c:valAx>
      <c:valAx>
        <c:axId val="326177920"/>
        <c:scaling>
          <c:orientation val="minMax"/>
          <c:max val="7"/>
        </c:scaling>
        <c:delete val="0"/>
        <c:axPos val="r"/>
        <c:numFmt formatCode="General" sourceLinked="1"/>
        <c:majorTickMark val="none"/>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6179456"/>
        <c:crosses val="max"/>
        <c:crossBetween val="between"/>
        <c:majorUnit val="1"/>
      </c:valAx>
      <c:catAx>
        <c:axId val="326179456"/>
        <c:scaling>
          <c:orientation val="minMax"/>
        </c:scaling>
        <c:delete val="1"/>
        <c:axPos val="b"/>
        <c:majorTickMark val="out"/>
        <c:minorTickMark val="none"/>
        <c:tickLblPos val="nextTo"/>
        <c:crossAx val="326177920"/>
        <c:crosses val="autoZero"/>
        <c:auto val="1"/>
        <c:lblAlgn val="ctr"/>
        <c:lblOffset val="100"/>
        <c:noMultiLvlLbl val="0"/>
      </c:catAx>
    </c:plotArea>
    <c:legend>
      <c:legendPos val="b"/>
      <c:legendEntry>
        <c:idx val="7"/>
        <c:delete val="1"/>
      </c:legendEntry>
      <c:overlay val="0"/>
      <c:txPr>
        <a:bodyPr/>
        <a:lstStyle/>
        <a:p>
          <a:pPr>
            <a:defRPr sz="1800" b="1">
              <a:latin typeface="Arial" panose="020B0604020202020204" pitchFamily="34" charset="0"/>
              <a:cs typeface="Arial" panose="020B0604020202020204" pitchFamily="34" charset="0"/>
            </a:defRPr>
          </a:pPr>
          <a:endParaRPr lang="sv-SE"/>
        </a:p>
      </c:txPr>
    </c:legend>
    <c:plotVisOnly val="1"/>
    <c:dispBlanksAs val="gap"/>
    <c:showDLblsOverMax val="0"/>
  </c:chart>
  <c:spPr>
    <a:ln>
      <a:noFill/>
    </a:ln>
  </c:sp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'Hushållens amorteringar'!$N$221</c:f>
              <c:strCache>
                <c:ptCount val="1"/>
                <c:pt idx="0">
                  <c:v>2015</c:v>
                </c:pt>
              </c:strCache>
            </c:strRef>
          </c:tx>
          <c:invertIfNegative val="0"/>
          <c:cat>
            <c:strRef>
              <c:f>'Hushållens amorteringar'!$M$222:$M$227</c:f>
              <c:strCache>
                <c:ptCount val="6"/>
                <c:pt idx="0">
                  <c:v>0-25</c:v>
                </c:pt>
                <c:pt idx="1">
                  <c:v>25-50</c:v>
                </c:pt>
                <c:pt idx="2">
                  <c:v>50-75</c:v>
                </c:pt>
                <c:pt idx="3">
                  <c:v>75-85</c:v>
                </c:pt>
                <c:pt idx="4">
                  <c:v>85-100</c:v>
                </c:pt>
                <c:pt idx="5">
                  <c:v>Över 100</c:v>
                </c:pt>
              </c:strCache>
            </c:strRef>
          </c:cat>
          <c:val>
            <c:numRef>
              <c:f>'Hushållens amorteringar'!$N$222:$N$227</c:f>
              <c:numCache>
                <c:formatCode>0.0</c:formatCode>
                <c:ptCount val="6"/>
                <c:pt idx="0">
                  <c:v>63.905226897928848</c:v>
                </c:pt>
                <c:pt idx="1">
                  <c:v>61.917485110237919</c:v>
                </c:pt>
                <c:pt idx="2">
                  <c:v>62.369642697015465</c:v>
                </c:pt>
                <c:pt idx="3">
                  <c:v>88.792447088134026</c:v>
                </c:pt>
                <c:pt idx="4">
                  <c:v>81.865843470484862</c:v>
                </c:pt>
                <c:pt idx="5">
                  <c:v>75.936751297974737</c:v>
                </c:pt>
              </c:numCache>
            </c:numRef>
          </c:val>
        </c:ser>
        <c:ser>
          <c:idx val="1"/>
          <c:order val="1"/>
          <c:tx>
            <c:strRef>
              <c:f>'Hushållens amorteringar'!$O$221</c:f>
              <c:strCache>
                <c:ptCount val="1"/>
                <c:pt idx="0">
                  <c:v>2016</c:v>
                </c:pt>
              </c:strCache>
            </c:strRef>
          </c:tx>
          <c:invertIfNegative val="0"/>
          <c:cat>
            <c:strRef>
              <c:f>'Hushållens amorteringar'!$M$222:$M$227</c:f>
              <c:strCache>
                <c:ptCount val="6"/>
                <c:pt idx="0">
                  <c:v>0-25</c:v>
                </c:pt>
                <c:pt idx="1">
                  <c:v>25-50</c:v>
                </c:pt>
                <c:pt idx="2">
                  <c:v>50-75</c:v>
                </c:pt>
                <c:pt idx="3">
                  <c:v>75-85</c:v>
                </c:pt>
                <c:pt idx="4">
                  <c:v>85-100</c:v>
                </c:pt>
                <c:pt idx="5">
                  <c:v>Över 100</c:v>
                </c:pt>
              </c:strCache>
            </c:strRef>
          </c:cat>
          <c:val>
            <c:numRef>
              <c:f>'Hushållens amorteringar'!$O$222:$O$227</c:f>
              <c:numCache>
                <c:formatCode>0.0</c:formatCode>
                <c:ptCount val="6"/>
                <c:pt idx="0">
                  <c:v>63.988816778464155</c:v>
                </c:pt>
                <c:pt idx="1">
                  <c:v>61.380353700892556</c:v>
                </c:pt>
                <c:pt idx="2">
                  <c:v>73.035994037105795</c:v>
                </c:pt>
                <c:pt idx="3">
                  <c:v>93.473254802304282</c:v>
                </c:pt>
                <c:pt idx="4">
                  <c:v>83.267643356816606</c:v>
                </c:pt>
                <c:pt idx="5">
                  <c:v>81.220344801016552</c:v>
                </c:pt>
              </c:numCache>
            </c:numRef>
          </c:val>
        </c:ser>
        <c:ser>
          <c:idx val="2"/>
          <c:order val="2"/>
          <c:tx>
            <c:strRef>
              <c:f>'Hushållens amorteringar'!$P$221</c:f>
              <c:strCache>
                <c:ptCount val="1"/>
                <c:pt idx="0">
                  <c:v>2017</c:v>
                </c:pt>
              </c:strCache>
            </c:strRef>
          </c:tx>
          <c:invertIfNegative val="0"/>
          <c:cat>
            <c:strRef>
              <c:f>'Hushållens amorteringar'!$M$222:$M$227</c:f>
              <c:strCache>
                <c:ptCount val="6"/>
                <c:pt idx="0">
                  <c:v>0-25</c:v>
                </c:pt>
                <c:pt idx="1">
                  <c:v>25-50</c:v>
                </c:pt>
                <c:pt idx="2">
                  <c:v>50-75</c:v>
                </c:pt>
                <c:pt idx="3">
                  <c:v>75-85</c:v>
                </c:pt>
                <c:pt idx="4">
                  <c:v>85-100</c:v>
                </c:pt>
                <c:pt idx="5">
                  <c:v>Över 100</c:v>
                </c:pt>
              </c:strCache>
            </c:strRef>
          </c:cat>
          <c:val>
            <c:numRef>
              <c:f>'Hushållens amorteringar'!$P$222:$P$227</c:f>
              <c:numCache>
                <c:formatCode>0.0</c:formatCode>
                <c:ptCount val="6"/>
                <c:pt idx="0">
                  <c:v>62.536730412828433</c:v>
                </c:pt>
                <c:pt idx="1">
                  <c:v>60.785485128637262</c:v>
                </c:pt>
                <c:pt idx="2">
                  <c:v>82.00149877490702</c:v>
                </c:pt>
                <c:pt idx="3">
                  <c:v>95.820597739448289</c:v>
                </c:pt>
                <c:pt idx="4">
                  <c:v>82.398690275868887</c:v>
                </c:pt>
                <c:pt idx="5">
                  <c:v>82.068722537577244</c:v>
                </c:pt>
              </c:numCache>
            </c:numRef>
          </c:val>
        </c:ser>
        <c:dLbls>
          <c:showLegendKey val="0"/>
          <c:showVal val="0"/>
          <c:showCatName val="0"/>
          <c:showSerName val="0"/>
          <c:showPercent val="0"/>
          <c:showBubbleSize val="0"/>
        </c:dLbls>
        <c:gapWidth val="150"/>
        <c:axId val="326207744"/>
        <c:axId val="326221824"/>
      </c:barChart>
      <c:barChart>
        <c:barDir val="col"/>
        <c:grouping val="clustered"/>
        <c:varyColors val="0"/>
        <c:ser>
          <c:idx val="3"/>
          <c:order val="3"/>
          <c:tx>
            <c:v>ny</c:v>
          </c:tx>
          <c:invertIfNegative val="0"/>
          <c:val>
            <c:numLit>
              <c:formatCode>General</c:formatCode>
              <c:ptCount val="1"/>
              <c:pt idx="0">
                <c:v>0</c:v>
              </c:pt>
            </c:numLit>
          </c:val>
        </c:ser>
        <c:dLbls>
          <c:showLegendKey val="0"/>
          <c:showVal val="0"/>
          <c:showCatName val="0"/>
          <c:showSerName val="0"/>
          <c:showPercent val="0"/>
          <c:showBubbleSize val="0"/>
        </c:dLbls>
        <c:gapWidth val="150"/>
        <c:axId val="326224896"/>
        <c:axId val="326223360"/>
      </c:barChart>
      <c:catAx>
        <c:axId val="326207744"/>
        <c:scaling>
          <c:orientation val="minMax"/>
        </c:scaling>
        <c:delete val="0"/>
        <c:axPos val="b"/>
        <c:majorTickMark val="out"/>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6221824"/>
        <c:crosses val="autoZero"/>
        <c:auto val="1"/>
        <c:lblAlgn val="ctr"/>
        <c:lblOffset val="100"/>
        <c:noMultiLvlLbl val="0"/>
      </c:catAx>
      <c:valAx>
        <c:axId val="326221824"/>
        <c:scaling>
          <c:orientation val="minMax"/>
          <c:max val="100"/>
        </c:scaling>
        <c:delete val="0"/>
        <c:axPos val="l"/>
        <c:majorGridlines/>
        <c:numFmt formatCode="0" sourceLinked="0"/>
        <c:majorTickMark val="none"/>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6207744"/>
        <c:crosses val="autoZero"/>
        <c:crossBetween val="between"/>
        <c:majorUnit val="20"/>
      </c:valAx>
      <c:valAx>
        <c:axId val="326223360"/>
        <c:scaling>
          <c:orientation val="minMax"/>
          <c:max val="100"/>
        </c:scaling>
        <c:delete val="0"/>
        <c:axPos val="r"/>
        <c:numFmt formatCode="General" sourceLinked="1"/>
        <c:majorTickMark val="none"/>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6224896"/>
        <c:crosses val="max"/>
        <c:crossBetween val="between"/>
        <c:majorUnit val="20"/>
      </c:valAx>
      <c:catAx>
        <c:axId val="326224896"/>
        <c:scaling>
          <c:orientation val="minMax"/>
        </c:scaling>
        <c:delete val="1"/>
        <c:axPos val="b"/>
        <c:majorTickMark val="out"/>
        <c:minorTickMark val="none"/>
        <c:tickLblPos val="nextTo"/>
        <c:crossAx val="326223360"/>
        <c:crosses val="autoZero"/>
        <c:auto val="1"/>
        <c:lblAlgn val="ctr"/>
        <c:lblOffset val="100"/>
        <c:noMultiLvlLbl val="0"/>
      </c:catAx>
    </c:plotArea>
    <c:legend>
      <c:legendPos val="b"/>
      <c:legendEntry>
        <c:idx val="3"/>
        <c:delete val="1"/>
      </c:legendEntry>
      <c:overlay val="0"/>
      <c:txPr>
        <a:bodyPr/>
        <a:lstStyle/>
        <a:p>
          <a:pPr>
            <a:defRPr sz="1800" b="1">
              <a:latin typeface="Arial" panose="020B0604020202020204" pitchFamily="34" charset="0"/>
              <a:cs typeface="Arial" panose="020B0604020202020204" pitchFamily="34" charset="0"/>
            </a:defRPr>
          </a:pPr>
          <a:endParaRPr lang="sv-SE"/>
        </a:p>
      </c:txPr>
    </c:legend>
    <c:plotVisOnly val="1"/>
    <c:dispBlanksAs val="gap"/>
    <c:showDLblsOverMax val="0"/>
  </c:chart>
  <c:spPr>
    <a:ln>
      <a:noFill/>
    </a:ln>
  </c:sp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'Hushållens amorteringar'!$N$5</c:f>
              <c:strCache>
                <c:ptCount val="1"/>
                <c:pt idx="0">
                  <c:v>2011</c:v>
                </c:pt>
              </c:strCache>
            </c:strRef>
          </c:tx>
          <c:spPr>
            <a:ln>
              <a:solidFill>
                <a:srgbClr val="F0B600"/>
              </a:solidFill>
            </a:ln>
          </c:spPr>
          <c:invertIfNegative val="0"/>
          <c:cat>
            <c:strRef>
              <c:f>'Hushållens amorteringar'!$M$6:$M$10</c:f>
              <c:strCache>
                <c:ptCount val="5"/>
                <c:pt idx="0">
                  <c:v>0-25</c:v>
                </c:pt>
                <c:pt idx="1">
                  <c:v>25-50</c:v>
                </c:pt>
                <c:pt idx="2">
                  <c:v>50-70</c:v>
                </c:pt>
                <c:pt idx="3">
                  <c:v>70-85</c:v>
                </c:pt>
                <c:pt idx="4">
                  <c:v>Över 85</c:v>
                </c:pt>
              </c:strCache>
            </c:strRef>
          </c:cat>
          <c:val>
            <c:numRef>
              <c:f>'Hushållens amorteringar'!$N$6:$N$10</c:f>
              <c:numCache>
                <c:formatCode>0.0</c:formatCode>
                <c:ptCount val="5"/>
                <c:pt idx="0">
                  <c:v>42.693959999999997</c:v>
                </c:pt>
                <c:pt idx="1">
                  <c:v>38.214419999999997</c:v>
                </c:pt>
                <c:pt idx="2">
                  <c:v>33.103450000000002</c:v>
                </c:pt>
                <c:pt idx="3">
                  <c:v>46.120759999999997</c:v>
                </c:pt>
                <c:pt idx="4">
                  <c:v>75.894540000000006</c:v>
                </c:pt>
              </c:numCache>
            </c:numRef>
          </c:val>
        </c:ser>
        <c:ser>
          <c:idx val="1"/>
          <c:order val="1"/>
          <c:tx>
            <c:strRef>
              <c:f>'Hushållens amorteringar'!$O$5</c:f>
              <c:strCache>
                <c:ptCount val="1"/>
                <c:pt idx="0">
                  <c:v>2012</c:v>
                </c:pt>
              </c:strCache>
            </c:strRef>
          </c:tx>
          <c:spPr>
            <a:solidFill>
              <a:srgbClr val="A50044"/>
            </a:solidFill>
          </c:spPr>
          <c:invertIfNegative val="0"/>
          <c:cat>
            <c:strRef>
              <c:f>'Hushållens amorteringar'!$M$6:$M$10</c:f>
              <c:strCache>
                <c:ptCount val="5"/>
                <c:pt idx="0">
                  <c:v>0-25</c:v>
                </c:pt>
                <c:pt idx="1">
                  <c:v>25-50</c:v>
                </c:pt>
                <c:pt idx="2">
                  <c:v>50-70</c:v>
                </c:pt>
                <c:pt idx="3">
                  <c:v>70-85</c:v>
                </c:pt>
                <c:pt idx="4">
                  <c:v>Över 85</c:v>
                </c:pt>
              </c:strCache>
            </c:strRef>
          </c:cat>
          <c:val>
            <c:numRef>
              <c:f>'Hushållens amorteringar'!$O$6:$O$10</c:f>
              <c:numCache>
                <c:formatCode>0.0</c:formatCode>
                <c:ptCount val="5"/>
                <c:pt idx="0">
                  <c:v>45.046079999999996</c:v>
                </c:pt>
                <c:pt idx="1">
                  <c:v>41.151440000000001</c:v>
                </c:pt>
                <c:pt idx="2">
                  <c:v>39.942590000000003</c:v>
                </c:pt>
                <c:pt idx="3">
                  <c:v>64.419409999999999</c:v>
                </c:pt>
                <c:pt idx="4">
                  <c:v>87.5</c:v>
                </c:pt>
              </c:numCache>
            </c:numRef>
          </c:val>
        </c:ser>
        <c:ser>
          <c:idx val="2"/>
          <c:order val="2"/>
          <c:tx>
            <c:strRef>
              <c:f>'Hushållens amorteringar'!$P$5</c:f>
              <c:strCache>
                <c:ptCount val="1"/>
                <c:pt idx="0">
                  <c:v>2013</c:v>
                </c:pt>
              </c:strCache>
            </c:strRef>
          </c:tx>
          <c:spPr>
            <a:solidFill>
              <a:srgbClr val="EC732B"/>
            </a:solidFill>
          </c:spPr>
          <c:invertIfNegative val="0"/>
          <c:cat>
            <c:strRef>
              <c:f>'Hushållens amorteringar'!$M$6:$M$10</c:f>
              <c:strCache>
                <c:ptCount val="5"/>
                <c:pt idx="0">
                  <c:v>0-25</c:v>
                </c:pt>
                <c:pt idx="1">
                  <c:v>25-50</c:v>
                </c:pt>
                <c:pt idx="2">
                  <c:v>50-70</c:v>
                </c:pt>
                <c:pt idx="3">
                  <c:v>70-85</c:v>
                </c:pt>
                <c:pt idx="4">
                  <c:v>Över 85</c:v>
                </c:pt>
              </c:strCache>
            </c:strRef>
          </c:cat>
          <c:val>
            <c:numRef>
              <c:f>'Hushållens amorteringar'!$P$6:$P$10</c:f>
              <c:numCache>
                <c:formatCode>0.0</c:formatCode>
                <c:ptCount val="5"/>
                <c:pt idx="0">
                  <c:v>47.205539999999999</c:v>
                </c:pt>
                <c:pt idx="1">
                  <c:v>44.413970000000006</c:v>
                </c:pt>
                <c:pt idx="2">
                  <c:v>41.388619999999996</c:v>
                </c:pt>
                <c:pt idx="3">
                  <c:v>69.715710000000001</c:v>
                </c:pt>
                <c:pt idx="4">
                  <c:v>97.424239999999998</c:v>
                </c:pt>
              </c:numCache>
            </c:numRef>
          </c:val>
        </c:ser>
        <c:ser>
          <c:idx val="3"/>
          <c:order val="3"/>
          <c:tx>
            <c:strRef>
              <c:f>'Hushållens amorteringar'!$Q$5</c:f>
              <c:strCache>
                <c:ptCount val="1"/>
                <c:pt idx="0">
                  <c:v>2014</c:v>
                </c:pt>
              </c:strCache>
            </c:strRef>
          </c:tx>
          <c:spPr>
            <a:solidFill>
              <a:srgbClr val="98BF0C"/>
            </a:solidFill>
          </c:spPr>
          <c:invertIfNegative val="0"/>
          <c:cat>
            <c:strRef>
              <c:f>'Hushållens amorteringar'!$M$6:$M$10</c:f>
              <c:strCache>
                <c:ptCount val="5"/>
                <c:pt idx="0">
                  <c:v>0-25</c:v>
                </c:pt>
                <c:pt idx="1">
                  <c:v>25-50</c:v>
                </c:pt>
                <c:pt idx="2">
                  <c:v>50-70</c:v>
                </c:pt>
                <c:pt idx="3">
                  <c:v>70-85</c:v>
                </c:pt>
                <c:pt idx="4">
                  <c:v>Över 85</c:v>
                </c:pt>
              </c:strCache>
            </c:strRef>
          </c:cat>
          <c:val>
            <c:numRef>
              <c:f>'Hushållens amorteringar'!$Q$6:$Q$10</c:f>
              <c:numCache>
                <c:formatCode>0.0</c:formatCode>
                <c:ptCount val="5"/>
                <c:pt idx="0">
                  <c:v>45.028959999999998</c:v>
                </c:pt>
                <c:pt idx="1">
                  <c:v>45.979559999999999</c:v>
                </c:pt>
                <c:pt idx="2">
                  <c:v>44.64472</c:v>
                </c:pt>
                <c:pt idx="3">
                  <c:v>81.912459999999996</c:v>
                </c:pt>
                <c:pt idx="4">
                  <c:v>98.34254</c:v>
                </c:pt>
              </c:numCache>
            </c:numRef>
          </c:val>
        </c:ser>
        <c:ser>
          <c:idx val="4"/>
          <c:order val="4"/>
          <c:tx>
            <c:strRef>
              <c:f>'Hushållens amorteringar'!$R$5</c:f>
              <c:strCache>
                <c:ptCount val="1"/>
                <c:pt idx="0">
                  <c:v>2015</c:v>
                </c:pt>
              </c:strCache>
            </c:strRef>
          </c:tx>
          <c:spPr>
            <a:solidFill>
              <a:srgbClr val="AADADB"/>
            </a:solidFill>
          </c:spPr>
          <c:invertIfNegative val="0"/>
          <c:cat>
            <c:strRef>
              <c:f>'Hushållens amorteringar'!$M$6:$M$10</c:f>
              <c:strCache>
                <c:ptCount val="5"/>
                <c:pt idx="0">
                  <c:v>0-25</c:v>
                </c:pt>
                <c:pt idx="1">
                  <c:v>25-50</c:v>
                </c:pt>
                <c:pt idx="2">
                  <c:v>50-70</c:v>
                </c:pt>
                <c:pt idx="3">
                  <c:v>70-85</c:v>
                </c:pt>
                <c:pt idx="4">
                  <c:v>Över 85</c:v>
                </c:pt>
              </c:strCache>
            </c:strRef>
          </c:cat>
          <c:val>
            <c:numRef>
              <c:f>'Hushållens amorteringar'!$R$6:$R$10</c:f>
              <c:numCache>
                <c:formatCode>0.0</c:formatCode>
                <c:ptCount val="5"/>
                <c:pt idx="0">
                  <c:v>43.360430000000001</c:v>
                </c:pt>
                <c:pt idx="1">
                  <c:v>45.447620000000001</c:v>
                </c:pt>
                <c:pt idx="2">
                  <c:v>51.214749999999995</c:v>
                </c:pt>
                <c:pt idx="3">
                  <c:v>84.796239999999997</c:v>
                </c:pt>
                <c:pt idx="4">
                  <c:v>96.995429999999999</c:v>
                </c:pt>
              </c:numCache>
            </c:numRef>
          </c:val>
        </c:ser>
        <c:ser>
          <c:idx val="5"/>
          <c:order val="5"/>
          <c:tx>
            <c:strRef>
              <c:f>'Hushållens amorteringar'!$S$5</c:f>
              <c:strCache>
                <c:ptCount val="1"/>
                <c:pt idx="0">
                  <c:v>2016</c:v>
                </c:pt>
              </c:strCache>
            </c:strRef>
          </c:tx>
          <c:spPr>
            <a:solidFill>
              <a:srgbClr val="A05599"/>
            </a:solidFill>
          </c:spPr>
          <c:invertIfNegative val="0"/>
          <c:cat>
            <c:strRef>
              <c:f>'Hushållens amorteringar'!$M$6:$M$10</c:f>
              <c:strCache>
                <c:ptCount val="5"/>
                <c:pt idx="0">
                  <c:v>0-25</c:v>
                </c:pt>
                <c:pt idx="1">
                  <c:v>25-50</c:v>
                </c:pt>
                <c:pt idx="2">
                  <c:v>50-70</c:v>
                </c:pt>
                <c:pt idx="3">
                  <c:v>70-85</c:v>
                </c:pt>
                <c:pt idx="4">
                  <c:v>Över 85</c:v>
                </c:pt>
              </c:strCache>
            </c:strRef>
          </c:cat>
          <c:val>
            <c:numRef>
              <c:f>'Hushållens amorteringar'!$S$6:$S$10</c:f>
              <c:numCache>
                <c:formatCode>0.0</c:formatCode>
                <c:ptCount val="5"/>
                <c:pt idx="0">
                  <c:v>40.633390000000006</c:v>
                </c:pt>
                <c:pt idx="1">
                  <c:v>41.250709999999998</c:v>
                </c:pt>
                <c:pt idx="2">
                  <c:v>83.943870000000004</c:v>
                </c:pt>
                <c:pt idx="3">
                  <c:v>96.50421</c:v>
                </c:pt>
                <c:pt idx="4">
                  <c:v>98.801199999999994</c:v>
                </c:pt>
              </c:numCache>
            </c:numRef>
          </c:val>
        </c:ser>
        <c:ser>
          <c:idx val="6"/>
          <c:order val="6"/>
          <c:tx>
            <c:strRef>
              <c:f>'Hushållens amorteringar'!$T$5</c:f>
              <c:strCache>
                <c:ptCount val="1"/>
                <c:pt idx="0">
                  <c:v>2017</c:v>
                </c:pt>
              </c:strCache>
            </c:strRef>
          </c:tx>
          <c:spPr>
            <a:solidFill>
              <a:srgbClr val="C0C1C2"/>
            </a:solidFill>
          </c:spPr>
          <c:invertIfNegative val="0"/>
          <c:cat>
            <c:strRef>
              <c:f>'Hushållens amorteringar'!$M$6:$M$10</c:f>
              <c:strCache>
                <c:ptCount val="5"/>
                <c:pt idx="0">
                  <c:v>0-25</c:v>
                </c:pt>
                <c:pt idx="1">
                  <c:v>25-50</c:v>
                </c:pt>
                <c:pt idx="2">
                  <c:v>50-70</c:v>
                </c:pt>
                <c:pt idx="3">
                  <c:v>70-85</c:v>
                </c:pt>
                <c:pt idx="4">
                  <c:v>Över 85</c:v>
                </c:pt>
              </c:strCache>
            </c:strRef>
          </c:cat>
          <c:val>
            <c:numRef>
              <c:f>'Hushållens amorteringar'!$T$6:$T$10</c:f>
              <c:numCache>
                <c:formatCode>0.0</c:formatCode>
                <c:ptCount val="5"/>
                <c:pt idx="0">
                  <c:v>39.110660000000003</c:v>
                </c:pt>
                <c:pt idx="1">
                  <c:v>40.435429999999997</c:v>
                </c:pt>
                <c:pt idx="2">
                  <c:v>89.636139999999997</c:v>
                </c:pt>
                <c:pt idx="3">
                  <c:v>96.912509999999997</c:v>
                </c:pt>
                <c:pt idx="4">
                  <c:v>98.208640000000003</c:v>
                </c:pt>
              </c:numCache>
            </c:numRef>
          </c:val>
        </c:ser>
        <c:dLbls>
          <c:showLegendKey val="0"/>
          <c:showVal val="0"/>
          <c:showCatName val="0"/>
          <c:showSerName val="0"/>
          <c:showPercent val="0"/>
          <c:showBubbleSize val="0"/>
        </c:dLbls>
        <c:gapWidth val="150"/>
        <c:axId val="326268800"/>
        <c:axId val="326270336"/>
      </c:barChart>
      <c:barChart>
        <c:barDir val="col"/>
        <c:grouping val="clustered"/>
        <c:varyColors val="0"/>
        <c:ser>
          <c:idx val="7"/>
          <c:order val="7"/>
          <c:tx>
            <c:v>ny</c:v>
          </c:tx>
          <c:invertIfNegative val="0"/>
          <c:val>
            <c:numLit>
              <c:formatCode>General</c:formatCode>
              <c:ptCount val="1"/>
              <c:pt idx="0">
                <c:v>0</c:v>
              </c:pt>
            </c:numLit>
          </c:val>
        </c:ser>
        <c:dLbls>
          <c:showLegendKey val="0"/>
          <c:showVal val="0"/>
          <c:showCatName val="0"/>
          <c:showSerName val="0"/>
          <c:showPercent val="0"/>
          <c:showBubbleSize val="0"/>
        </c:dLbls>
        <c:gapWidth val="150"/>
        <c:axId val="326290048"/>
        <c:axId val="326288512"/>
      </c:barChart>
      <c:catAx>
        <c:axId val="326268800"/>
        <c:scaling>
          <c:orientation val="minMax"/>
        </c:scaling>
        <c:delete val="0"/>
        <c:axPos val="b"/>
        <c:majorTickMark val="out"/>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6270336"/>
        <c:crosses val="autoZero"/>
        <c:auto val="1"/>
        <c:lblAlgn val="ctr"/>
        <c:lblOffset val="100"/>
        <c:noMultiLvlLbl val="0"/>
      </c:catAx>
      <c:valAx>
        <c:axId val="326270336"/>
        <c:scaling>
          <c:orientation val="minMax"/>
          <c:max val="100"/>
        </c:scaling>
        <c:delete val="0"/>
        <c:axPos val="l"/>
        <c:majorGridlines/>
        <c:numFmt formatCode="0" sourceLinked="0"/>
        <c:majorTickMark val="none"/>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6268800"/>
        <c:crosses val="autoZero"/>
        <c:crossBetween val="between"/>
        <c:majorUnit val="20"/>
      </c:valAx>
      <c:valAx>
        <c:axId val="326288512"/>
        <c:scaling>
          <c:orientation val="minMax"/>
          <c:max val="100"/>
        </c:scaling>
        <c:delete val="0"/>
        <c:axPos val="r"/>
        <c:numFmt formatCode="General" sourceLinked="1"/>
        <c:majorTickMark val="none"/>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6290048"/>
        <c:crosses val="max"/>
        <c:crossBetween val="between"/>
        <c:majorUnit val="20"/>
      </c:valAx>
      <c:catAx>
        <c:axId val="326290048"/>
        <c:scaling>
          <c:orientation val="minMax"/>
        </c:scaling>
        <c:delete val="1"/>
        <c:axPos val="b"/>
        <c:majorTickMark val="out"/>
        <c:minorTickMark val="none"/>
        <c:tickLblPos val="nextTo"/>
        <c:crossAx val="326288512"/>
        <c:crosses val="autoZero"/>
        <c:auto val="1"/>
        <c:lblAlgn val="ctr"/>
        <c:lblOffset val="100"/>
        <c:noMultiLvlLbl val="0"/>
      </c:catAx>
    </c:plotArea>
    <c:legend>
      <c:legendPos val="b"/>
      <c:legendEntry>
        <c:idx val="7"/>
        <c:delete val="1"/>
      </c:legendEntry>
      <c:overlay val="0"/>
      <c:txPr>
        <a:bodyPr/>
        <a:lstStyle/>
        <a:p>
          <a:pPr>
            <a:defRPr sz="1800" b="1">
              <a:latin typeface="Arial" panose="020B0604020202020204" pitchFamily="34" charset="0"/>
              <a:cs typeface="Arial" panose="020B0604020202020204" pitchFamily="34" charset="0"/>
            </a:defRPr>
          </a:pPr>
          <a:endParaRPr lang="sv-SE"/>
        </a:p>
      </c:txPr>
    </c:legend>
    <c:plotVisOnly val="1"/>
    <c:dispBlanksAs val="gap"/>
    <c:showDLblsOverMax val="0"/>
  </c:chart>
  <c:spPr>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marker>
            <c:symbol val="none"/>
          </c:marker>
          <c:cat>
            <c:numRef>
              <c:f>'Svenska bolånetagare'!$M$56:$M$71</c:f>
              <c:numCache>
                <c:formatCode>yyyy;@</c:formatCode>
                <c:ptCount val="16"/>
                <c:pt idx="0">
                  <c:v>37529</c:v>
                </c:pt>
                <c:pt idx="1">
                  <c:v>37894</c:v>
                </c:pt>
                <c:pt idx="2">
                  <c:v>38260</c:v>
                </c:pt>
                <c:pt idx="3">
                  <c:v>38625</c:v>
                </c:pt>
                <c:pt idx="4">
                  <c:v>38990</c:v>
                </c:pt>
                <c:pt idx="5">
                  <c:v>39355</c:v>
                </c:pt>
                <c:pt idx="6">
                  <c:v>39721</c:v>
                </c:pt>
                <c:pt idx="7">
                  <c:v>40086</c:v>
                </c:pt>
                <c:pt idx="8">
                  <c:v>40451</c:v>
                </c:pt>
                <c:pt idx="9">
                  <c:v>40816</c:v>
                </c:pt>
                <c:pt idx="10">
                  <c:v>41182</c:v>
                </c:pt>
                <c:pt idx="11">
                  <c:v>41547</c:v>
                </c:pt>
                <c:pt idx="12">
                  <c:v>41912</c:v>
                </c:pt>
                <c:pt idx="13">
                  <c:v>42277</c:v>
                </c:pt>
                <c:pt idx="14">
                  <c:v>42643</c:v>
                </c:pt>
                <c:pt idx="15">
                  <c:v>43008</c:v>
                </c:pt>
              </c:numCache>
            </c:numRef>
          </c:cat>
          <c:val>
            <c:numRef>
              <c:f>'Svenska bolånetagare'!$N$56:$N$71</c:f>
              <c:numCache>
                <c:formatCode>0.0</c:formatCode>
                <c:ptCount val="16"/>
                <c:pt idx="0">
                  <c:v>59.233486199581897</c:v>
                </c:pt>
                <c:pt idx="1">
                  <c:v>60.723922309762123</c:v>
                </c:pt>
                <c:pt idx="2">
                  <c:v>62.402064960321724</c:v>
                </c:pt>
                <c:pt idx="3">
                  <c:v>65.523366912059132</c:v>
                </c:pt>
                <c:pt idx="4">
                  <c:v>67.221890637694131</c:v>
                </c:pt>
                <c:pt idx="5">
                  <c:v>68.556506929748039</c:v>
                </c:pt>
                <c:pt idx="6">
                  <c:v>70.218723936516</c:v>
                </c:pt>
                <c:pt idx="7">
                  <c:v>70.824404233704868</c:v>
                </c:pt>
                <c:pt idx="8">
                  <c:v>71.028825615239128</c:v>
                </c:pt>
                <c:pt idx="9">
                  <c:v>68.922424011924249</c:v>
                </c:pt>
                <c:pt idx="10">
                  <c:v>69.102150785788197</c:v>
                </c:pt>
                <c:pt idx="11">
                  <c:v>70.355912695124061</c:v>
                </c:pt>
                <c:pt idx="12">
                  <c:v>69.599999999999994</c:v>
                </c:pt>
                <c:pt idx="13" formatCode="General">
                  <c:v>69.2</c:v>
                </c:pt>
                <c:pt idx="14">
                  <c:v>68.8</c:v>
                </c:pt>
                <c:pt idx="15">
                  <c:v>67.099999999999994</c:v>
                </c:pt>
              </c:numCache>
            </c:numRef>
          </c:val>
          <c:smooth val="0"/>
        </c:ser>
        <c:dLbls>
          <c:showLegendKey val="0"/>
          <c:showVal val="0"/>
          <c:showCatName val="0"/>
          <c:showSerName val="0"/>
          <c:showPercent val="0"/>
          <c:showBubbleSize val="0"/>
        </c:dLbls>
        <c:marker val="1"/>
        <c:smooth val="0"/>
        <c:axId val="322665472"/>
        <c:axId val="322671360"/>
      </c:lineChart>
      <c:lineChart>
        <c:grouping val="standard"/>
        <c:varyColors val="0"/>
        <c:ser>
          <c:idx val="1"/>
          <c:order val="1"/>
          <c:tx>
            <c:v>ny</c:v>
          </c:tx>
          <c:spPr>
            <a:ln>
              <a:solidFill>
                <a:schemeClr val="accent1"/>
              </a:solidFill>
            </a:ln>
          </c:spPr>
          <c:marker>
            <c:symbol val="none"/>
          </c:marker>
          <c:val>
            <c:numRef>
              <c:f>'Svenska bolånetagare'!$N$56:$N$70</c:f>
              <c:numCache>
                <c:formatCode>0.0</c:formatCode>
                <c:ptCount val="15"/>
                <c:pt idx="0">
                  <c:v>59.233486199581897</c:v>
                </c:pt>
                <c:pt idx="1">
                  <c:v>60.723922309762123</c:v>
                </c:pt>
                <c:pt idx="2">
                  <c:v>62.402064960321724</c:v>
                </c:pt>
                <c:pt idx="3">
                  <c:v>65.523366912059132</c:v>
                </c:pt>
                <c:pt idx="4">
                  <c:v>67.221890637694131</c:v>
                </c:pt>
                <c:pt idx="5">
                  <c:v>68.556506929748039</c:v>
                </c:pt>
                <c:pt idx="6">
                  <c:v>70.218723936516</c:v>
                </c:pt>
                <c:pt idx="7">
                  <c:v>70.824404233704868</c:v>
                </c:pt>
                <c:pt idx="8">
                  <c:v>71.028825615239128</c:v>
                </c:pt>
                <c:pt idx="9">
                  <c:v>68.922424011924249</c:v>
                </c:pt>
                <c:pt idx="10">
                  <c:v>69.102150785788197</c:v>
                </c:pt>
                <c:pt idx="11">
                  <c:v>70.355912695124061</c:v>
                </c:pt>
                <c:pt idx="12">
                  <c:v>69.599999999999994</c:v>
                </c:pt>
                <c:pt idx="13" formatCode="General">
                  <c:v>69.2</c:v>
                </c:pt>
                <c:pt idx="14">
                  <c:v>68.8</c:v>
                </c:pt>
              </c:numCache>
            </c:numRef>
          </c:val>
          <c:smooth val="0"/>
        </c:ser>
        <c:dLbls>
          <c:showLegendKey val="0"/>
          <c:showVal val="0"/>
          <c:showCatName val="0"/>
          <c:showSerName val="0"/>
          <c:showPercent val="0"/>
          <c:showBubbleSize val="0"/>
        </c:dLbls>
        <c:marker val="1"/>
        <c:smooth val="0"/>
        <c:axId val="322682880"/>
        <c:axId val="322672896"/>
      </c:lineChart>
      <c:dateAx>
        <c:axId val="322665472"/>
        <c:scaling>
          <c:orientation val="minMax"/>
        </c:scaling>
        <c:delete val="0"/>
        <c:axPos val="b"/>
        <c:numFmt formatCode="yyyy;@" sourceLinked="1"/>
        <c:majorTickMark val="out"/>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2671360"/>
        <c:crosses val="autoZero"/>
        <c:auto val="1"/>
        <c:lblOffset val="100"/>
        <c:baseTimeUnit val="years"/>
        <c:majorUnit val="2"/>
        <c:majorTimeUnit val="years"/>
      </c:dateAx>
      <c:valAx>
        <c:axId val="322671360"/>
        <c:scaling>
          <c:orientation val="minMax"/>
          <c:max val="75"/>
          <c:min val="50"/>
        </c:scaling>
        <c:delete val="0"/>
        <c:axPos val="l"/>
        <c:majorGridlines/>
        <c:numFmt formatCode="0" sourceLinked="0"/>
        <c:majorTickMark val="none"/>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2665472"/>
        <c:crosses val="autoZero"/>
        <c:crossBetween val="between"/>
      </c:valAx>
      <c:valAx>
        <c:axId val="322672896"/>
        <c:scaling>
          <c:orientation val="minMax"/>
          <c:max val="75"/>
          <c:min val="50"/>
        </c:scaling>
        <c:delete val="0"/>
        <c:axPos val="r"/>
        <c:numFmt formatCode="0" sourceLinked="0"/>
        <c:majorTickMark val="none"/>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2682880"/>
        <c:crosses val="max"/>
        <c:crossBetween val="between"/>
      </c:valAx>
      <c:catAx>
        <c:axId val="322682880"/>
        <c:scaling>
          <c:orientation val="minMax"/>
        </c:scaling>
        <c:delete val="1"/>
        <c:axPos val="b"/>
        <c:majorTickMark val="out"/>
        <c:minorTickMark val="none"/>
        <c:tickLblPos val="nextTo"/>
        <c:crossAx val="322672896"/>
        <c:crosses val="autoZero"/>
        <c:auto val="1"/>
        <c:lblAlgn val="ctr"/>
        <c:lblOffset val="100"/>
        <c:noMultiLvlLbl val="0"/>
      </c:catAx>
    </c:plotArea>
    <c:plotVisOnly val="1"/>
    <c:dispBlanksAs val="gap"/>
    <c:showDLblsOverMax val="0"/>
  </c:chart>
  <c:spPr>
    <a:ln>
      <a:noFill/>
    </a:ln>
  </c:sp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cat>
            <c:numRef>
              <c:f>'Hushållens amorteringar'!$N$26:$T$26</c:f>
              <c:numCache>
                <c:formatCode>yyyy;@</c:formatCode>
                <c:ptCount val="7"/>
                <c:pt idx="0">
                  <c:v>40727</c:v>
                </c:pt>
                <c:pt idx="1">
                  <c:v>41094</c:v>
                </c:pt>
                <c:pt idx="2">
                  <c:v>41460</c:v>
                </c:pt>
                <c:pt idx="3">
                  <c:v>41826</c:v>
                </c:pt>
                <c:pt idx="4">
                  <c:v>42192</c:v>
                </c:pt>
                <c:pt idx="5">
                  <c:v>42559</c:v>
                </c:pt>
                <c:pt idx="6">
                  <c:v>42925</c:v>
                </c:pt>
              </c:numCache>
            </c:numRef>
          </c:cat>
          <c:val>
            <c:numRef>
              <c:f>'Hushållens amorteringar'!$N$27:$T$27</c:f>
              <c:numCache>
                <c:formatCode>#,##0\ _k_r</c:formatCode>
                <c:ptCount val="7"/>
                <c:pt idx="0">
                  <c:v>1416.82</c:v>
                </c:pt>
                <c:pt idx="1">
                  <c:v>1576.21</c:v>
                </c:pt>
                <c:pt idx="2">
                  <c:v>1622.35</c:v>
                </c:pt>
                <c:pt idx="3">
                  <c:v>1828.41</c:v>
                </c:pt>
                <c:pt idx="4">
                  <c:v>1927.85</c:v>
                </c:pt>
                <c:pt idx="5">
                  <c:v>2417.6999999999998</c:v>
                </c:pt>
                <c:pt idx="6">
                  <c:v>2544.62</c:v>
                </c:pt>
              </c:numCache>
            </c:numRef>
          </c:val>
        </c:ser>
        <c:dLbls>
          <c:showLegendKey val="0"/>
          <c:showVal val="0"/>
          <c:showCatName val="0"/>
          <c:showSerName val="0"/>
          <c:showPercent val="0"/>
          <c:showBubbleSize val="0"/>
        </c:dLbls>
        <c:gapWidth val="150"/>
        <c:axId val="326698112"/>
        <c:axId val="326699648"/>
      </c:barChart>
      <c:barChart>
        <c:barDir val="col"/>
        <c:grouping val="clustered"/>
        <c:varyColors val="0"/>
        <c:ser>
          <c:idx val="1"/>
          <c:order val="1"/>
          <c:tx>
            <c:v>ny</c:v>
          </c:tx>
          <c:invertIfNegative val="0"/>
          <c:val>
            <c:numLit>
              <c:formatCode>General</c:formatCode>
              <c:ptCount val="1"/>
              <c:pt idx="0">
                <c:v>0</c:v>
              </c:pt>
            </c:numLit>
          </c:val>
        </c:ser>
        <c:dLbls>
          <c:showLegendKey val="0"/>
          <c:showVal val="0"/>
          <c:showCatName val="0"/>
          <c:showSerName val="0"/>
          <c:showPercent val="0"/>
          <c:showBubbleSize val="0"/>
        </c:dLbls>
        <c:gapWidth val="150"/>
        <c:axId val="326715264"/>
        <c:axId val="326713728"/>
      </c:barChart>
      <c:dateAx>
        <c:axId val="326698112"/>
        <c:scaling>
          <c:orientation val="minMax"/>
        </c:scaling>
        <c:delete val="0"/>
        <c:axPos val="b"/>
        <c:numFmt formatCode="yyyy;@" sourceLinked="1"/>
        <c:majorTickMark val="out"/>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6699648"/>
        <c:crosses val="autoZero"/>
        <c:auto val="1"/>
        <c:lblOffset val="100"/>
        <c:baseTimeUnit val="years"/>
      </c:dateAx>
      <c:valAx>
        <c:axId val="326699648"/>
        <c:scaling>
          <c:orientation val="minMax"/>
        </c:scaling>
        <c:delete val="0"/>
        <c:axPos val="l"/>
        <c:majorGridlines/>
        <c:numFmt formatCode="#,##0\ _k_r" sourceLinked="1"/>
        <c:majorTickMark val="none"/>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6698112"/>
        <c:crosses val="autoZero"/>
        <c:crossBetween val="between"/>
      </c:valAx>
      <c:valAx>
        <c:axId val="326713728"/>
        <c:scaling>
          <c:orientation val="minMax"/>
          <c:max val="3000"/>
        </c:scaling>
        <c:delete val="0"/>
        <c:axPos val="r"/>
        <c:numFmt formatCode="#,##0" sourceLinked="0"/>
        <c:majorTickMark val="none"/>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6715264"/>
        <c:crosses val="max"/>
        <c:crossBetween val="between"/>
        <c:majorUnit val="500"/>
      </c:valAx>
      <c:catAx>
        <c:axId val="326715264"/>
        <c:scaling>
          <c:orientation val="minMax"/>
        </c:scaling>
        <c:delete val="1"/>
        <c:axPos val="b"/>
        <c:majorTickMark val="out"/>
        <c:minorTickMark val="none"/>
        <c:tickLblPos val="nextTo"/>
        <c:crossAx val="326713728"/>
        <c:crosses val="autoZero"/>
        <c:auto val="1"/>
        <c:lblAlgn val="ctr"/>
        <c:lblOffset val="100"/>
        <c:noMultiLvlLbl val="0"/>
      </c:catAx>
    </c:plotArea>
    <c:plotVisOnly val="1"/>
    <c:dispBlanksAs val="gap"/>
    <c:showDLblsOverMax val="0"/>
  </c:chart>
  <c:spPr>
    <a:ln>
      <a:noFill/>
    </a:ln>
  </c:sp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'Hushållens amorteringar'!$N$102</c:f>
              <c:strCache>
                <c:ptCount val="1"/>
                <c:pt idx="0">
                  <c:v>2011</c:v>
                </c:pt>
              </c:strCache>
            </c:strRef>
          </c:tx>
          <c:spPr>
            <a:solidFill>
              <a:srgbClr val="F0B600"/>
            </a:solidFill>
          </c:spPr>
          <c:invertIfNegative val="0"/>
          <c:cat>
            <c:strRef>
              <c:f>'Hushållens amorteringar'!$M$103:$M$107</c:f>
              <c:strCache>
                <c:ptCount val="5"/>
                <c:pt idx="0">
                  <c:v>0-25</c:v>
                </c:pt>
                <c:pt idx="1">
                  <c:v>25-50</c:v>
                </c:pt>
                <c:pt idx="2">
                  <c:v>50-70</c:v>
                </c:pt>
                <c:pt idx="3">
                  <c:v>70-85</c:v>
                </c:pt>
                <c:pt idx="4">
                  <c:v>Över 85</c:v>
                </c:pt>
              </c:strCache>
            </c:strRef>
          </c:cat>
          <c:val>
            <c:numRef>
              <c:f>'Hushållens amorteringar'!$N$103:$N$107</c:f>
              <c:numCache>
                <c:formatCode>0.0</c:formatCode>
                <c:ptCount val="5"/>
                <c:pt idx="0">
                  <c:v>2.8833500000000001</c:v>
                </c:pt>
                <c:pt idx="1">
                  <c:v>1.21394</c:v>
                </c:pt>
                <c:pt idx="2">
                  <c:v>0.77295000000000003</c:v>
                </c:pt>
                <c:pt idx="3">
                  <c:v>0.80932000000000004</c:v>
                </c:pt>
                <c:pt idx="4">
                  <c:v>1.6367</c:v>
                </c:pt>
              </c:numCache>
            </c:numRef>
          </c:val>
        </c:ser>
        <c:ser>
          <c:idx val="1"/>
          <c:order val="1"/>
          <c:tx>
            <c:strRef>
              <c:f>'Hushållens amorteringar'!$O$102</c:f>
              <c:strCache>
                <c:ptCount val="1"/>
                <c:pt idx="0">
                  <c:v>2012</c:v>
                </c:pt>
              </c:strCache>
            </c:strRef>
          </c:tx>
          <c:spPr>
            <a:solidFill>
              <a:srgbClr val="A50044"/>
            </a:solidFill>
          </c:spPr>
          <c:invertIfNegative val="0"/>
          <c:cat>
            <c:strRef>
              <c:f>'Hushållens amorteringar'!$M$103:$M$107</c:f>
              <c:strCache>
                <c:ptCount val="5"/>
                <c:pt idx="0">
                  <c:v>0-25</c:v>
                </c:pt>
                <c:pt idx="1">
                  <c:v>25-50</c:v>
                </c:pt>
                <c:pt idx="2">
                  <c:v>50-70</c:v>
                </c:pt>
                <c:pt idx="3">
                  <c:v>70-85</c:v>
                </c:pt>
                <c:pt idx="4">
                  <c:v>Över 85</c:v>
                </c:pt>
              </c:strCache>
            </c:strRef>
          </c:cat>
          <c:val>
            <c:numRef>
              <c:f>'Hushållens amorteringar'!$O$103:$O$107</c:f>
              <c:numCache>
                <c:formatCode>0.0</c:formatCode>
                <c:ptCount val="5"/>
                <c:pt idx="0">
                  <c:v>3.18492</c:v>
                </c:pt>
                <c:pt idx="1">
                  <c:v>1.3793899999999999</c:v>
                </c:pt>
                <c:pt idx="2">
                  <c:v>0.92300000000000004</c:v>
                </c:pt>
                <c:pt idx="3">
                  <c:v>1.03227</c:v>
                </c:pt>
                <c:pt idx="4">
                  <c:v>2.4664100000000002</c:v>
                </c:pt>
              </c:numCache>
            </c:numRef>
          </c:val>
        </c:ser>
        <c:ser>
          <c:idx val="2"/>
          <c:order val="2"/>
          <c:tx>
            <c:strRef>
              <c:f>'Hushållens amorteringar'!$P$102</c:f>
              <c:strCache>
                <c:ptCount val="1"/>
                <c:pt idx="0">
                  <c:v>2013</c:v>
                </c:pt>
              </c:strCache>
            </c:strRef>
          </c:tx>
          <c:spPr>
            <a:solidFill>
              <a:srgbClr val="EC732B"/>
            </a:solidFill>
          </c:spPr>
          <c:invertIfNegative val="0"/>
          <c:cat>
            <c:strRef>
              <c:f>'Hushållens amorteringar'!$M$103:$M$107</c:f>
              <c:strCache>
                <c:ptCount val="5"/>
                <c:pt idx="0">
                  <c:v>0-25</c:v>
                </c:pt>
                <c:pt idx="1">
                  <c:v>25-50</c:v>
                </c:pt>
                <c:pt idx="2">
                  <c:v>50-70</c:v>
                </c:pt>
                <c:pt idx="3">
                  <c:v>70-85</c:v>
                </c:pt>
                <c:pt idx="4">
                  <c:v>Över 85</c:v>
                </c:pt>
              </c:strCache>
            </c:strRef>
          </c:cat>
          <c:val>
            <c:numRef>
              <c:f>'Hushållens amorteringar'!$P$103:$P$107</c:f>
              <c:numCache>
                <c:formatCode>0.0</c:formatCode>
                <c:ptCount val="5"/>
                <c:pt idx="0">
                  <c:v>2.53668</c:v>
                </c:pt>
                <c:pt idx="1">
                  <c:v>1.2255400000000001</c:v>
                </c:pt>
                <c:pt idx="2">
                  <c:v>0.88024999999999998</c:v>
                </c:pt>
                <c:pt idx="3">
                  <c:v>1.0477800000000002</c:v>
                </c:pt>
                <c:pt idx="4">
                  <c:v>2.72662</c:v>
                </c:pt>
              </c:numCache>
            </c:numRef>
          </c:val>
        </c:ser>
        <c:ser>
          <c:idx val="3"/>
          <c:order val="3"/>
          <c:tx>
            <c:strRef>
              <c:f>'Hushållens amorteringar'!$Q$102</c:f>
              <c:strCache>
                <c:ptCount val="1"/>
                <c:pt idx="0">
                  <c:v>2014</c:v>
                </c:pt>
              </c:strCache>
            </c:strRef>
          </c:tx>
          <c:spPr>
            <a:solidFill>
              <a:srgbClr val="98BF0C"/>
            </a:solidFill>
          </c:spPr>
          <c:invertIfNegative val="0"/>
          <c:cat>
            <c:strRef>
              <c:f>'Hushållens amorteringar'!$M$103:$M$107</c:f>
              <c:strCache>
                <c:ptCount val="5"/>
                <c:pt idx="0">
                  <c:v>0-25</c:v>
                </c:pt>
                <c:pt idx="1">
                  <c:v>25-50</c:v>
                </c:pt>
                <c:pt idx="2">
                  <c:v>50-70</c:v>
                </c:pt>
                <c:pt idx="3">
                  <c:v>70-85</c:v>
                </c:pt>
                <c:pt idx="4">
                  <c:v>Över 85</c:v>
                </c:pt>
              </c:strCache>
            </c:strRef>
          </c:cat>
          <c:val>
            <c:numRef>
              <c:f>'Hushållens amorteringar'!$Q$103:$Q$107</c:f>
              <c:numCache>
                <c:formatCode>0.0</c:formatCode>
                <c:ptCount val="5"/>
                <c:pt idx="0">
                  <c:v>2.61904</c:v>
                </c:pt>
                <c:pt idx="1">
                  <c:v>1.33876</c:v>
                </c:pt>
                <c:pt idx="2">
                  <c:v>0.90758000000000005</c:v>
                </c:pt>
                <c:pt idx="3">
                  <c:v>1.27834</c:v>
                </c:pt>
                <c:pt idx="4">
                  <c:v>2.9620299999999999</c:v>
                </c:pt>
              </c:numCache>
            </c:numRef>
          </c:val>
        </c:ser>
        <c:ser>
          <c:idx val="4"/>
          <c:order val="4"/>
          <c:tx>
            <c:strRef>
              <c:f>'Hushållens amorteringar'!$R$102</c:f>
              <c:strCache>
                <c:ptCount val="1"/>
                <c:pt idx="0">
                  <c:v>2015</c:v>
                </c:pt>
              </c:strCache>
            </c:strRef>
          </c:tx>
          <c:spPr>
            <a:solidFill>
              <a:srgbClr val="AADADB"/>
            </a:solidFill>
          </c:spPr>
          <c:invertIfNegative val="0"/>
          <c:cat>
            <c:strRef>
              <c:f>'Hushållens amorteringar'!$M$103:$M$107</c:f>
              <c:strCache>
                <c:ptCount val="5"/>
                <c:pt idx="0">
                  <c:v>0-25</c:v>
                </c:pt>
                <c:pt idx="1">
                  <c:v>25-50</c:v>
                </c:pt>
                <c:pt idx="2">
                  <c:v>50-70</c:v>
                </c:pt>
                <c:pt idx="3">
                  <c:v>70-85</c:v>
                </c:pt>
                <c:pt idx="4">
                  <c:v>Över 85</c:v>
                </c:pt>
              </c:strCache>
            </c:strRef>
          </c:cat>
          <c:val>
            <c:numRef>
              <c:f>'Hushållens amorteringar'!$R$103:$R$107</c:f>
              <c:numCache>
                <c:formatCode>0.0</c:formatCode>
                <c:ptCount val="5"/>
                <c:pt idx="0">
                  <c:v>2.3725900000000002</c:v>
                </c:pt>
                <c:pt idx="1">
                  <c:v>1.28193</c:v>
                </c:pt>
                <c:pt idx="2">
                  <c:v>0.89942000000000011</c:v>
                </c:pt>
                <c:pt idx="3">
                  <c:v>1.3135600000000001</c:v>
                </c:pt>
                <c:pt idx="4">
                  <c:v>2.6995399999999998</c:v>
                </c:pt>
              </c:numCache>
            </c:numRef>
          </c:val>
        </c:ser>
        <c:ser>
          <c:idx val="5"/>
          <c:order val="5"/>
          <c:tx>
            <c:strRef>
              <c:f>'Hushållens amorteringar'!$S$102</c:f>
              <c:strCache>
                <c:ptCount val="1"/>
                <c:pt idx="0">
                  <c:v>2016</c:v>
                </c:pt>
              </c:strCache>
            </c:strRef>
          </c:tx>
          <c:spPr>
            <a:solidFill>
              <a:srgbClr val="A05599"/>
            </a:solidFill>
          </c:spPr>
          <c:invertIfNegative val="0"/>
          <c:cat>
            <c:strRef>
              <c:f>'Hushållens amorteringar'!$M$103:$M$107</c:f>
              <c:strCache>
                <c:ptCount val="5"/>
                <c:pt idx="0">
                  <c:v>0-25</c:v>
                </c:pt>
                <c:pt idx="1">
                  <c:v>25-50</c:v>
                </c:pt>
                <c:pt idx="2">
                  <c:v>50-70</c:v>
                </c:pt>
                <c:pt idx="3">
                  <c:v>70-85</c:v>
                </c:pt>
                <c:pt idx="4">
                  <c:v>Över 85</c:v>
                </c:pt>
              </c:strCache>
            </c:strRef>
          </c:cat>
          <c:val>
            <c:numRef>
              <c:f>'Hushållens amorteringar'!$S$103:$S$107</c:f>
              <c:numCache>
                <c:formatCode>0.0</c:formatCode>
                <c:ptCount val="5"/>
                <c:pt idx="0">
                  <c:v>2.4475199999999999</c:v>
                </c:pt>
                <c:pt idx="1">
                  <c:v>1.11595</c:v>
                </c:pt>
                <c:pt idx="2">
                  <c:v>1.2004600000000001</c:v>
                </c:pt>
                <c:pt idx="3">
                  <c:v>1.88514</c:v>
                </c:pt>
                <c:pt idx="4">
                  <c:v>3.42048</c:v>
                </c:pt>
              </c:numCache>
            </c:numRef>
          </c:val>
        </c:ser>
        <c:ser>
          <c:idx val="6"/>
          <c:order val="6"/>
          <c:tx>
            <c:strRef>
              <c:f>'Hushållens amorteringar'!$T$102</c:f>
              <c:strCache>
                <c:ptCount val="1"/>
                <c:pt idx="0">
                  <c:v>2017</c:v>
                </c:pt>
              </c:strCache>
            </c:strRef>
          </c:tx>
          <c:spPr>
            <a:solidFill>
              <a:srgbClr val="C0C1C2"/>
            </a:solidFill>
          </c:spPr>
          <c:invertIfNegative val="0"/>
          <c:cat>
            <c:strRef>
              <c:f>'Hushållens amorteringar'!$M$103:$M$107</c:f>
              <c:strCache>
                <c:ptCount val="5"/>
                <c:pt idx="0">
                  <c:v>0-25</c:v>
                </c:pt>
                <c:pt idx="1">
                  <c:v>25-50</c:v>
                </c:pt>
                <c:pt idx="2">
                  <c:v>50-70</c:v>
                </c:pt>
                <c:pt idx="3">
                  <c:v>70-85</c:v>
                </c:pt>
                <c:pt idx="4">
                  <c:v>Över 85</c:v>
                </c:pt>
              </c:strCache>
            </c:strRef>
          </c:cat>
          <c:val>
            <c:numRef>
              <c:f>'Hushållens amorteringar'!$T$103:$T$107</c:f>
              <c:numCache>
                <c:formatCode>0.0</c:formatCode>
                <c:ptCount val="5"/>
                <c:pt idx="0">
                  <c:v>2.17388</c:v>
                </c:pt>
                <c:pt idx="1">
                  <c:v>1.0744</c:v>
                </c:pt>
                <c:pt idx="2">
                  <c:v>1.24058</c:v>
                </c:pt>
                <c:pt idx="3">
                  <c:v>1.90615</c:v>
                </c:pt>
                <c:pt idx="4">
                  <c:v>2.9905400000000002</c:v>
                </c:pt>
              </c:numCache>
            </c:numRef>
          </c:val>
        </c:ser>
        <c:dLbls>
          <c:showLegendKey val="0"/>
          <c:showVal val="0"/>
          <c:showCatName val="0"/>
          <c:showSerName val="0"/>
          <c:showPercent val="0"/>
          <c:showBubbleSize val="0"/>
        </c:dLbls>
        <c:gapWidth val="150"/>
        <c:axId val="326516736"/>
        <c:axId val="326518272"/>
      </c:barChart>
      <c:barChart>
        <c:barDir val="col"/>
        <c:grouping val="clustered"/>
        <c:varyColors val="0"/>
        <c:ser>
          <c:idx val="7"/>
          <c:order val="7"/>
          <c:tx>
            <c:v>ny</c:v>
          </c:tx>
          <c:invertIfNegative val="0"/>
          <c:val>
            <c:numLit>
              <c:formatCode>General</c:formatCode>
              <c:ptCount val="1"/>
              <c:pt idx="0">
                <c:v>0</c:v>
              </c:pt>
            </c:numLit>
          </c:val>
        </c:ser>
        <c:dLbls>
          <c:showLegendKey val="0"/>
          <c:showVal val="0"/>
          <c:showCatName val="0"/>
          <c:showSerName val="0"/>
          <c:showPercent val="0"/>
          <c:showBubbleSize val="0"/>
        </c:dLbls>
        <c:gapWidth val="150"/>
        <c:axId val="326521600"/>
        <c:axId val="326519808"/>
      </c:barChart>
      <c:catAx>
        <c:axId val="326516736"/>
        <c:scaling>
          <c:orientation val="minMax"/>
        </c:scaling>
        <c:delete val="0"/>
        <c:axPos val="b"/>
        <c:majorTickMark val="out"/>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6518272"/>
        <c:crosses val="autoZero"/>
        <c:auto val="1"/>
        <c:lblAlgn val="ctr"/>
        <c:lblOffset val="100"/>
        <c:noMultiLvlLbl val="0"/>
      </c:catAx>
      <c:valAx>
        <c:axId val="326518272"/>
        <c:scaling>
          <c:orientation val="minMax"/>
        </c:scaling>
        <c:delete val="0"/>
        <c:axPos val="l"/>
        <c:majorGridlines/>
        <c:numFmt formatCode="0" sourceLinked="0"/>
        <c:majorTickMark val="none"/>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6516736"/>
        <c:crosses val="autoZero"/>
        <c:crossBetween val="between"/>
        <c:majorUnit val="1"/>
      </c:valAx>
      <c:valAx>
        <c:axId val="326519808"/>
        <c:scaling>
          <c:orientation val="minMax"/>
          <c:max val="4"/>
        </c:scaling>
        <c:delete val="0"/>
        <c:axPos val="r"/>
        <c:numFmt formatCode="General" sourceLinked="1"/>
        <c:majorTickMark val="none"/>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6521600"/>
        <c:crosses val="max"/>
        <c:crossBetween val="between"/>
        <c:majorUnit val="1"/>
      </c:valAx>
      <c:catAx>
        <c:axId val="326521600"/>
        <c:scaling>
          <c:orientation val="minMax"/>
        </c:scaling>
        <c:delete val="1"/>
        <c:axPos val="b"/>
        <c:majorTickMark val="out"/>
        <c:minorTickMark val="none"/>
        <c:tickLblPos val="nextTo"/>
        <c:crossAx val="326519808"/>
        <c:crosses val="autoZero"/>
        <c:auto val="1"/>
        <c:lblAlgn val="ctr"/>
        <c:lblOffset val="100"/>
        <c:noMultiLvlLbl val="0"/>
      </c:catAx>
    </c:plotArea>
    <c:legend>
      <c:legendPos val="b"/>
      <c:legendEntry>
        <c:idx val="7"/>
        <c:delete val="1"/>
      </c:legendEntry>
      <c:overlay val="0"/>
      <c:txPr>
        <a:bodyPr/>
        <a:lstStyle/>
        <a:p>
          <a:pPr>
            <a:defRPr sz="1800" b="1">
              <a:latin typeface="Arial" panose="020B0604020202020204" pitchFamily="34" charset="0"/>
              <a:cs typeface="Arial" panose="020B0604020202020204" pitchFamily="34" charset="0"/>
            </a:defRPr>
          </a:pPr>
          <a:endParaRPr lang="sv-SE"/>
        </a:p>
      </c:txPr>
    </c:legend>
    <c:plotVisOnly val="1"/>
    <c:dispBlanksAs val="gap"/>
    <c:showDLblsOverMax val="0"/>
  </c:chart>
  <c:spPr>
    <a:ln>
      <a:noFill/>
    </a:ln>
  </c:sp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2327932098765433E-2"/>
          <c:y val="5.2970681737901801E-2"/>
          <c:w val="0.83534413580246913"/>
          <c:h val="0.68898234532244551"/>
        </c:manualLayout>
      </c:layout>
      <c:barChart>
        <c:barDir val="col"/>
        <c:grouping val="clustered"/>
        <c:varyColors val="0"/>
        <c:ser>
          <c:idx val="3"/>
          <c:order val="0"/>
          <c:tx>
            <c:strRef>
              <c:f>'Hushållens betalningsförmåga'!$O$55</c:f>
              <c:strCache>
                <c:ptCount val="1"/>
                <c:pt idx="0">
                  <c:v>2015</c:v>
                </c:pt>
              </c:strCache>
            </c:strRef>
          </c:tx>
          <c:spPr>
            <a:solidFill>
              <a:srgbClr val="F0B600"/>
            </a:solidFill>
            <a:ln>
              <a:solidFill>
                <a:srgbClr val="F0B600"/>
              </a:solidFill>
            </a:ln>
          </c:spPr>
          <c:invertIfNegative val="0"/>
          <c:val>
            <c:numRef>
              <c:f>'Hushållens betalningsförmåga'!$O$56:$O$63</c:f>
              <c:numCache>
                <c:formatCode>0.0</c:formatCode>
                <c:ptCount val="8"/>
                <c:pt idx="0">
                  <c:v>8.19</c:v>
                </c:pt>
                <c:pt idx="1">
                  <c:v>21.98</c:v>
                </c:pt>
                <c:pt idx="2">
                  <c:v>21.1</c:v>
                </c:pt>
                <c:pt idx="3">
                  <c:v>16.850000000000001</c:v>
                </c:pt>
                <c:pt idx="4">
                  <c:v>11.97</c:v>
                </c:pt>
                <c:pt idx="5">
                  <c:v>7.73</c:v>
                </c:pt>
                <c:pt idx="6">
                  <c:v>4.96</c:v>
                </c:pt>
                <c:pt idx="7">
                  <c:v>7.22</c:v>
                </c:pt>
              </c:numCache>
            </c:numRef>
          </c:val>
        </c:ser>
        <c:ser>
          <c:idx val="0"/>
          <c:order val="1"/>
          <c:tx>
            <c:strRef>
              <c:f>'Hushållens betalningsförmåga'!$P$55</c:f>
              <c:strCache>
                <c:ptCount val="1"/>
                <c:pt idx="0">
                  <c:v>2016</c:v>
                </c:pt>
              </c:strCache>
            </c:strRef>
          </c:tx>
          <c:spPr>
            <a:solidFill>
              <a:srgbClr val="A50044"/>
            </a:solidFill>
            <a:ln>
              <a:solidFill>
                <a:srgbClr val="A50044"/>
              </a:solidFill>
            </a:ln>
          </c:spPr>
          <c:invertIfNegative val="0"/>
          <c:cat>
            <c:strRef>
              <c:f>'Hushållens betalningsförmåga'!$N$56:$N$63</c:f>
              <c:strCache>
                <c:ptCount val="8"/>
                <c:pt idx="0">
                  <c:v>Under 0</c:v>
                </c:pt>
                <c:pt idx="1">
                  <c:v>0-5</c:v>
                </c:pt>
                <c:pt idx="2">
                  <c:v>5-10</c:v>
                </c:pt>
                <c:pt idx="3">
                  <c:v>10-15</c:v>
                </c:pt>
                <c:pt idx="4">
                  <c:v>15-20</c:v>
                </c:pt>
                <c:pt idx="5">
                  <c:v>20-25</c:v>
                </c:pt>
                <c:pt idx="6">
                  <c:v>25-30</c:v>
                </c:pt>
                <c:pt idx="7">
                  <c:v>Över 30</c:v>
                </c:pt>
              </c:strCache>
            </c:strRef>
          </c:cat>
          <c:val>
            <c:numRef>
              <c:f>'Hushållens betalningsförmåga'!$P$56:$P$63</c:f>
              <c:numCache>
                <c:formatCode>0.0</c:formatCode>
                <c:ptCount val="8"/>
                <c:pt idx="0">
                  <c:v>6.8</c:v>
                </c:pt>
                <c:pt idx="1">
                  <c:v>22.56</c:v>
                </c:pt>
                <c:pt idx="2">
                  <c:v>21.72</c:v>
                </c:pt>
                <c:pt idx="3">
                  <c:v>16.45</c:v>
                </c:pt>
                <c:pt idx="4">
                  <c:v>11.69</c:v>
                </c:pt>
                <c:pt idx="5">
                  <c:v>7.73</c:v>
                </c:pt>
                <c:pt idx="6">
                  <c:v>4.96</c:v>
                </c:pt>
                <c:pt idx="7">
                  <c:v>8.1</c:v>
                </c:pt>
              </c:numCache>
            </c:numRef>
          </c:val>
        </c:ser>
        <c:ser>
          <c:idx val="1"/>
          <c:order val="2"/>
          <c:tx>
            <c:strRef>
              <c:f>'Hushållens betalningsförmåga'!$Q$55</c:f>
              <c:strCache>
                <c:ptCount val="1"/>
                <c:pt idx="0">
                  <c:v>2017</c:v>
                </c:pt>
              </c:strCache>
            </c:strRef>
          </c:tx>
          <c:spPr>
            <a:solidFill>
              <a:srgbClr val="EC732B"/>
            </a:solidFill>
            <a:ln>
              <a:solidFill>
                <a:srgbClr val="EC732B"/>
              </a:solidFill>
            </a:ln>
          </c:spPr>
          <c:invertIfNegative val="0"/>
          <c:cat>
            <c:strRef>
              <c:f>'Hushållens betalningsförmåga'!$N$56:$N$63</c:f>
              <c:strCache>
                <c:ptCount val="8"/>
                <c:pt idx="0">
                  <c:v>Under 0</c:v>
                </c:pt>
                <c:pt idx="1">
                  <c:v>0-5</c:v>
                </c:pt>
                <c:pt idx="2">
                  <c:v>5-10</c:v>
                </c:pt>
                <c:pt idx="3">
                  <c:v>10-15</c:v>
                </c:pt>
                <c:pt idx="4">
                  <c:v>15-20</c:v>
                </c:pt>
                <c:pt idx="5">
                  <c:v>20-25</c:v>
                </c:pt>
                <c:pt idx="6">
                  <c:v>25-30</c:v>
                </c:pt>
                <c:pt idx="7">
                  <c:v>Över 30</c:v>
                </c:pt>
              </c:strCache>
            </c:strRef>
          </c:cat>
          <c:val>
            <c:numRef>
              <c:f>'Hushållens betalningsförmåga'!$Q$56:$Q$63</c:f>
              <c:numCache>
                <c:formatCode>0.0</c:formatCode>
                <c:ptCount val="8"/>
                <c:pt idx="0">
                  <c:v>2.89</c:v>
                </c:pt>
                <c:pt idx="1">
                  <c:v>15.29</c:v>
                </c:pt>
                <c:pt idx="2">
                  <c:v>22.08</c:v>
                </c:pt>
                <c:pt idx="3">
                  <c:v>18.59</c:v>
                </c:pt>
                <c:pt idx="4">
                  <c:v>14.56</c:v>
                </c:pt>
                <c:pt idx="5">
                  <c:v>9.89</c:v>
                </c:pt>
                <c:pt idx="6">
                  <c:v>6.75</c:v>
                </c:pt>
                <c:pt idx="7">
                  <c:v>9.9499999999999993</c:v>
                </c:pt>
              </c:numCache>
            </c:numRef>
          </c:val>
        </c:ser>
        <c:dLbls>
          <c:showLegendKey val="0"/>
          <c:showVal val="0"/>
          <c:showCatName val="0"/>
          <c:showSerName val="0"/>
          <c:showPercent val="0"/>
          <c:showBubbleSize val="0"/>
        </c:dLbls>
        <c:gapWidth val="150"/>
        <c:axId val="325731072"/>
        <c:axId val="325732608"/>
      </c:barChart>
      <c:barChart>
        <c:barDir val="col"/>
        <c:grouping val="clustered"/>
        <c:varyColors val="0"/>
        <c:ser>
          <c:idx val="2"/>
          <c:order val="3"/>
          <c:tx>
            <c:v>tom</c:v>
          </c:tx>
          <c:invertIfNegative val="0"/>
          <c:val>
            <c:numLit>
              <c:formatCode>General</c:formatCode>
              <c:ptCount val="1"/>
              <c:pt idx="0">
                <c:v>0</c:v>
              </c:pt>
            </c:numLit>
          </c:val>
        </c:ser>
        <c:dLbls>
          <c:showLegendKey val="0"/>
          <c:showVal val="0"/>
          <c:showCatName val="0"/>
          <c:showSerName val="0"/>
          <c:showPercent val="0"/>
          <c:showBubbleSize val="0"/>
        </c:dLbls>
        <c:gapWidth val="150"/>
        <c:axId val="325744128"/>
        <c:axId val="325742592"/>
      </c:barChart>
      <c:catAx>
        <c:axId val="325731072"/>
        <c:scaling>
          <c:orientation val="minMax"/>
        </c:scaling>
        <c:delete val="0"/>
        <c:axPos val="b"/>
        <c:majorTickMark val="out"/>
        <c:minorTickMark val="none"/>
        <c:tickLblPos val="nextTo"/>
        <c:txPr>
          <a:bodyPr/>
          <a:lstStyle/>
          <a:p>
            <a:pPr>
              <a:defRPr sz="1600" b="1">
                <a:solidFill>
                  <a:sysClr val="windowText" lastClr="000000"/>
                </a:solidFill>
                <a:latin typeface="Arial" panose="020B0604020202020204" pitchFamily="34" charset="0"/>
                <a:cs typeface="Arial" panose="020B0604020202020204" pitchFamily="34" charset="0"/>
              </a:defRPr>
            </a:pPr>
            <a:endParaRPr lang="sv-SE"/>
          </a:p>
        </c:txPr>
        <c:crossAx val="325732608"/>
        <c:crosses val="autoZero"/>
        <c:auto val="1"/>
        <c:lblAlgn val="ctr"/>
        <c:lblOffset val="100"/>
        <c:noMultiLvlLbl val="0"/>
      </c:catAx>
      <c:valAx>
        <c:axId val="325732608"/>
        <c:scaling>
          <c:orientation val="minMax"/>
        </c:scaling>
        <c:delete val="0"/>
        <c:axPos val="l"/>
        <c:majorGridlines/>
        <c:numFmt formatCode="0" sourceLinked="0"/>
        <c:majorTickMark val="none"/>
        <c:minorTickMark val="none"/>
        <c:tickLblPos val="nextTo"/>
        <c:txPr>
          <a:bodyPr/>
          <a:lstStyle/>
          <a:p>
            <a:pPr>
              <a:defRPr sz="1800" b="1">
                <a:solidFill>
                  <a:sysClr val="windowText" lastClr="000000"/>
                </a:solidFill>
                <a:latin typeface="Arial" panose="020B0604020202020204" pitchFamily="34" charset="0"/>
                <a:cs typeface="Arial" panose="020B0604020202020204" pitchFamily="34" charset="0"/>
              </a:defRPr>
            </a:pPr>
            <a:endParaRPr lang="sv-SE"/>
          </a:p>
        </c:txPr>
        <c:crossAx val="325731072"/>
        <c:crosses val="autoZero"/>
        <c:crossBetween val="between"/>
      </c:valAx>
      <c:valAx>
        <c:axId val="325742592"/>
        <c:scaling>
          <c:orientation val="minMax"/>
          <c:max val="25"/>
        </c:scaling>
        <c:delete val="0"/>
        <c:axPos val="r"/>
        <c:numFmt formatCode="General" sourceLinked="1"/>
        <c:majorTickMark val="none"/>
        <c:minorTickMark val="none"/>
        <c:tickLblPos val="nextTo"/>
        <c:txPr>
          <a:bodyPr/>
          <a:lstStyle/>
          <a:p>
            <a:pPr algn="ctr">
              <a:defRPr lang="sv-SE"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325744128"/>
        <c:crosses val="max"/>
        <c:crossBetween val="between"/>
      </c:valAx>
      <c:catAx>
        <c:axId val="325744128"/>
        <c:scaling>
          <c:orientation val="minMax"/>
        </c:scaling>
        <c:delete val="1"/>
        <c:axPos val="b"/>
        <c:majorTickMark val="out"/>
        <c:minorTickMark val="none"/>
        <c:tickLblPos val="nextTo"/>
        <c:crossAx val="325742592"/>
        <c:crosses val="autoZero"/>
        <c:auto val="1"/>
        <c:lblAlgn val="ctr"/>
        <c:lblOffset val="100"/>
        <c:noMultiLvlLbl val="0"/>
      </c:catAx>
      <c:spPr>
        <a:noFill/>
      </c:spPr>
    </c:plotArea>
    <c:legend>
      <c:legendPos val="b"/>
      <c:legendEntry>
        <c:idx val="3"/>
        <c:delete val="1"/>
      </c:legendEntry>
      <c:layout>
        <c:manualLayout>
          <c:xMode val="edge"/>
          <c:yMode val="edge"/>
          <c:x val="3.490910493827161E-2"/>
          <c:y val="0.92252886460129779"/>
          <c:w val="0.41020324074074072"/>
          <c:h val="7.7471111111111116E-2"/>
        </c:manualLayout>
      </c:layout>
      <c:overlay val="0"/>
      <c:txPr>
        <a:bodyPr/>
        <a:lstStyle/>
        <a:p>
          <a:pPr>
            <a:defRPr sz="1800" b="1">
              <a:solidFill>
                <a:sysClr val="windowText" lastClr="000000"/>
              </a:solidFill>
              <a:latin typeface="Arial" panose="020B0604020202020204" pitchFamily="34" charset="0"/>
              <a:cs typeface="Arial" panose="020B0604020202020204" pitchFamily="34" charset="0"/>
            </a:defRPr>
          </a:pPr>
          <a:endParaRPr lang="sv-SE"/>
        </a:p>
      </c:txPr>
    </c:legend>
    <c:plotVisOnly val="1"/>
    <c:dispBlanksAs val="gap"/>
    <c:showDLblsOverMax val="0"/>
  </c:chart>
  <c:spPr>
    <a:noFill/>
    <a:ln>
      <a:noFill/>
    </a:ln>
  </c:sp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lineChart>
        <c:grouping val="standard"/>
        <c:varyColors val="0"/>
        <c:ser>
          <c:idx val="0"/>
          <c:order val="0"/>
          <c:tx>
            <c:strRef>
              <c:f>'Hushållens betalningsförmåga'!$O$104</c:f>
              <c:strCache>
                <c:ptCount val="1"/>
                <c:pt idx="0">
                  <c:v>Faktisk ränta</c:v>
                </c:pt>
              </c:strCache>
            </c:strRef>
          </c:tx>
          <c:spPr>
            <a:ln w="38100">
              <a:solidFill>
                <a:srgbClr val="F0B600"/>
              </a:solidFill>
            </a:ln>
          </c:spPr>
          <c:marker>
            <c:symbol val="none"/>
          </c:marker>
          <c:cat>
            <c:numRef>
              <c:f>'Hushållens betalningsförmåga'!$N$105:$N$110</c:f>
              <c:numCache>
                <c:formatCode>m/d/yyyy</c:formatCode>
                <c:ptCount val="6"/>
                <c:pt idx="0">
                  <c:v>41274</c:v>
                </c:pt>
                <c:pt idx="1">
                  <c:v>41639</c:v>
                </c:pt>
                <c:pt idx="2">
                  <c:v>42004</c:v>
                </c:pt>
                <c:pt idx="3">
                  <c:v>42369</c:v>
                </c:pt>
                <c:pt idx="4">
                  <c:v>42735</c:v>
                </c:pt>
                <c:pt idx="5">
                  <c:v>43100</c:v>
                </c:pt>
              </c:numCache>
            </c:numRef>
          </c:cat>
          <c:val>
            <c:numRef>
              <c:f>'Hushållens betalningsförmåga'!$O$105:$O$110</c:f>
              <c:numCache>
                <c:formatCode>0.0</c:formatCode>
                <c:ptCount val="6"/>
                <c:pt idx="0">
                  <c:v>3.52</c:v>
                </c:pt>
                <c:pt idx="1">
                  <c:v>2.89</c:v>
                </c:pt>
                <c:pt idx="2">
                  <c:v>2.14</c:v>
                </c:pt>
                <c:pt idx="3">
                  <c:v>1.81</c:v>
                </c:pt>
                <c:pt idx="4">
                  <c:v>1.33</c:v>
                </c:pt>
                <c:pt idx="5">
                  <c:v>0.96</c:v>
                </c:pt>
              </c:numCache>
            </c:numRef>
          </c:val>
          <c:smooth val="0"/>
        </c:ser>
        <c:dLbls>
          <c:showLegendKey val="0"/>
          <c:showVal val="0"/>
          <c:showCatName val="0"/>
          <c:showSerName val="0"/>
          <c:showPercent val="0"/>
          <c:showBubbleSize val="0"/>
        </c:dLbls>
        <c:marker val="1"/>
        <c:smooth val="0"/>
        <c:axId val="325849472"/>
        <c:axId val="325851008"/>
      </c:lineChart>
      <c:lineChart>
        <c:grouping val="standard"/>
        <c:varyColors val="0"/>
        <c:ser>
          <c:idx val="1"/>
          <c:order val="1"/>
          <c:tx>
            <c:strRef>
              <c:f>'Hushållens betalningsförmåga'!$P$104</c:f>
              <c:strCache>
                <c:ptCount val="1"/>
                <c:pt idx="0">
                  <c:v>3 procent ränta</c:v>
                </c:pt>
              </c:strCache>
            </c:strRef>
          </c:tx>
          <c:spPr>
            <a:ln w="38100">
              <a:solidFill>
                <a:srgbClr val="A50044"/>
              </a:solidFill>
            </a:ln>
          </c:spPr>
          <c:marker>
            <c:symbol val="none"/>
          </c:marker>
          <c:cat>
            <c:numRef>
              <c:f>'Hushållens betalningsförmåga'!$N$105:$N$110</c:f>
              <c:numCache>
                <c:formatCode>m/d/yyyy</c:formatCode>
                <c:ptCount val="6"/>
                <c:pt idx="0">
                  <c:v>41274</c:v>
                </c:pt>
                <c:pt idx="1">
                  <c:v>41639</c:v>
                </c:pt>
                <c:pt idx="2">
                  <c:v>42004</c:v>
                </c:pt>
                <c:pt idx="3">
                  <c:v>42369</c:v>
                </c:pt>
                <c:pt idx="4">
                  <c:v>42735</c:v>
                </c:pt>
                <c:pt idx="5">
                  <c:v>43100</c:v>
                </c:pt>
              </c:numCache>
            </c:numRef>
          </c:cat>
          <c:val>
            <c:numRef>
              <c:f>'Hushållens betalningsförmåga'!$P$105:$P$110</c:f>
              <c:numCache>
                <c:formatCode>0.0</c:formatCode>
                <c:ptCount val="6"/>
                <c:pt idx="0">
                  <c:v>3.11</c:v>
                </c:pt>
                <c:pt idx="1">
                  <c:v>2.9</c:v>
                </c:pt>
                <c:pt idx="2">
                  <c:v>2.5299999999999998</c:v>
                </c:pt>
                <c:pt idx="3">
                  <c:v>2.31</c:v>
                </c:pt>
                <c:pt idx="4">
                  <c:v>1.75</c:v>
                </c:pt>
                <c:pt idx="5">
                  <c:v>1.37</c:v>
                </c:pt>
              </c:numCache>
            </c:numRef>
          </c:val>
          <c:smooth val="0"/>
        </c:ser>
        <c:ser>
          <c:idx val="3"/>
          <c:order val="2"/>
          <c:tx>
            <c:strRef>
              <c:f>'Hushållens betalningsförmåga'!$Q$104</c:f>
              <c:strCache>
                <c:ptCount val="1"/>
                <c:pt idx="0">
                  <c:v>7 procent ränta</c:v>
                </c:pt>
              </c:strCache>
            </c:strRef>
          </c:tx>
          <c:spPr>
            <a:ln w="38100">
              <a:solidFill>
                <a:srgbClr val="EC732B"/>
              </a:solidFill>
              <a:prstDash val="solid"/>
            </a:ln>
          </c:spPr>
          <c:marker>
            <c:symbol val="none"/>
          </c:marker>
          <c:cat>
            <c:numRef>
              <c:f>'Hushållens betalningsförmåga'!$N$105:$N$110</c:f>
              <c:numCache>
                <c:formatCode>m/d/yyyy</c:formatCode>
                <c:ptCount val="6"/>
                <c:pt idx="0">
                  <c:v>41274</c:v>
                </c:pt>
                <c:pt idx="1">
                  <c:v>41639</c:v>
                </c:pt>
                <c:pt idx="2">
                  <c:v>42004</c:v>
                </c:pt>
                <c:pt idx="3">
                  <c:v>42369</c:v>
                </c:pt>
                <c:pt idx="4">
                  <c:v>42735</c:v>
                </c:pt>
                <c:pt idx="5">
                  <c:v>43100</c:v>
                </c:pt>
              </c:numCache>
            </c:numRef>
          </c:cat>
          <c:val>
            <c:numRef>
              <c:f>'Hushållens betalningsförmåga'!$Q$105:$Q$110</c:f>
              <c:numCache>
                <c:formatCode>0.0</c:formatCode>
                <c:ptCount val="6"/>
                <c:pt idx="0">
                  <c:v>7.84</c:v>
                </c:pt>
                <c:pt idx="1">
                  <c:v>8.02</c:v>
                </c:pt>
                <c:pt idx="2">
                  <c:v>8.0500000000000007</c:v>
                </c:pt>
                <c:pt idx="3">
                  <c:v>8.06</c:v>
                </c:pt>
                <c:pt idx="4">
                  <c:v>6.76</c:v>
                </c:pt>
                <c:pt idx="5">
                  <c:v>5.47</c:v>
                </c:pt>
              </c:numCache>
            </c:numRef>
          </c:val>
          <c:smooth val="0"/>
        </c:ser>
        <c:dLbls>
          <c:showLegendKey val="0"/>
          <c:showVal val="0"/>
          <c:showCatName val="0"/>
          <c:showSerName val="0"/>
          <c:showPercent val="0"/>
          <c:showBubbleSize val="0"/>
        </c:dLbls>
        <c:marker val="1"/>
        <c:smooth val="0"/>
        <c:axId val="325858432"/>
        <c:axId val="325852544"/>
      </c:lineChart>
      <c:dateAx>
        <c:axId val="325849472"/>
        <c:scaling>
          <c:orientation val="minMax"/>
        </c:scaling>
        <c:delete val="0"/>
        <c:axPos val="b"/>
        <c:numFmt formatCode="yyyy;@" sourceLinked="0"/>
        <c:majorTickMark val="out"/>
        <c:minorTickMark val="none"/>
        <c:tickLblPos val="low"/>
        <c:txPr>
          <a:bodyPr/>
          <a:lstStyle/>
          <a:p>
            <a:pPr>
              <a:defRPr sz="1800" b="1">
                <a:solidFill>
                  <a:sysClr val="windowText" lastClr="000000"/>
                </a:solidFill>
                <a:latin typeface="Arial" panose="020B0604020202020204" pitchFamily="34" charset="0"/>
                <a:cs typeface="Arial" panose="020B0604020202020204" pitchFamily="34" charset="0"/>
              </a:defRPr>
            </a:pPr>
            <a:endParaRPr lang="sv-SE"/>
          </a:p>
        </c:txPr>
        <c:crossAx val="325851008"/>
        <c:crosses val="autoZero"/>
        <c:auto val="1"/>
        <c:lblOffset val="100"/>
        <c:baseTimeUnit val="years"/>
        <c:majorUnit val="1"/>
        <c:majorTimeUnit val="years"/>
      </c:dateAx>
      <c:valAx>
        <c:axId val="325851008"/>
        <c:scaling>
          <c:orientation val="minMax"/>
          <c:max val="10"/>
        </c:scaling>
        <c:delete val="0"/>
        <c:axPos val="l"/>
        <c:majorGridlines/>
        <c:numFmt formatCode="General" sourceLinked="0"/>
        <c:majorTickMark val="none"/>
        <c:minorTickMark val="none"/>
        <c:tickLblPos val="nextTo"/>
        <c:txPr>
          <a:bodyPr/>
          <a:lstStyle/>
          <a:p>
            <a:pPr>
              <a:defRPr sz="1800" b="1">
                <a:solidFill>
                  <a:sysClr val="windowText" lastClr="000000"/>
                </a:solidFill>
                <a:latin typeface="Arial" panose="020B0604020202020204" pitchFamily="34" charset="0"/>
                <a:cs typeface="Arial" panose="020B0604020202020204" pitchFamily="34" charset="0"/>
              </a:defRPr>
            </a:pPr>
            <a:endParaRPr lang="sv-SE"/>
          </a:p>
        </c:txPr>
        <c:crossAx val="325849472"/>
        <c:crosses val="autoZero"/>
        <c:crossBetween val="between"/>
        <c:majorUnit val="2"/>
      </c:valAx>
      <c:valAx>
        <c:axId val="325852544"/>
        <c:scaling>
          <c:orientation val="minMax"/>
          <c:max val="10"/>
        </c:scaling>
        <c:delete val="0"/>
        <c:axPos val="r"/>
        <c:numFmt formatCode="General" sourceLinked="0"/>
        <c:majorTickMark val="none"/>
        <c:minorTickMark val="none"/>
        <c:tickLblPos val="nextTo"/>
        <c:txPr>
          <a:bodyPr/>
          <a:lstStyle/>
          <a:p>
            <a:pPr>
              <a:defRPr sz="1800" b="1">
                <a:solidFill>
                  <a:sysClr val="windowText" lastClr="000000"/>
                </a:solidFill>
                <a:latin typeface="Arial" panose="020B0604020202020204" pitchFamily="34" charset="0"/>
                <a:cs typeface="Arial" panose="020B0604020202020204" pitchFamily="34" charset="0"/>
              </a:defRPr>
            </a:pPr>
            <a:endParaRPr lang="sv-SE"/>
          </a:p>
        </c:txPr>
        <c:crossAx val="325858432"/>
        <c:crosses val="max"/>
        <c:crossBetween val="between"/>
        <c:majorUnit val="2"/>
      </c:valAx>
      <c:dateAx>
        <c:axId val="325858432"/>
        <c:scaling>
          <c:orientation val="minMax"/>
        </c:scaling>
        <c:delete val="1"/>
        <c:axPos val="b"/>
        <c:numFmt formatCode="m/d/yyyy" sourceLinked="1"/>
        <c:majorTickMark val="out"/>
        <c:minorTickMark val="none"/>
        <c:tickLblPos val="nextTo"/>
        <c:crossAx val="325852544"/>
        <c:crosses val="autoZero"/>
        <c:auto val="1"/>
        <c:lblOffset val="100"/>
        <c:baseTimeUnit val="years"/>
      </c:dateAx>
      <c:spPr>
        <a:noFill/>
      </c:spPr>
    </c:plotArea>
    <c:legend>
      <c:legendPos val="b"/>
      <c:layout>
        <c:manualLayout>
          <c:xMode val="edge"/>
          <c:yMode val="edge"/>
          <c:x val="2.5988271604938266E-2"/>
          <c:y val="0.86716027777777782"/>
          <c:w val="0.95657839506172837"/>
          <c:h val="0.13283972222222223"/>
        </c:manualLayout>
      </c:layout>
      <c:overlay val="0"/>
      <c:txPr>
        <a:bodyPr/>
        <a:lstStyle/>
        <a:p>
          <a:pPr>
            <a:defRPr sz="1400" b="1">
              <a:solidFill>
                <a:sysClr val="windowText" lastClr="000000"/>
              </a:solidFill>
              <a:latin typeface="Arial" panose="020B0604020202020204" pitchFamily="34" charset="0"/>
              <a:cs typeface="Arial" panose="020B0604020202020204" pitchFamily="34" charset="0"/>
            </a:defRPr>
          </a:pPr>
          <a:endParaRPr lang="sv-SE"/>
        </a:p>
      </c:txPr>
    </c:legend>
    <c:plotVisOnly val="1"/>
    <c:dispBlanksAs val="gap"/>
    <c:showDLblsOverMax val="0"/>
  </c:chart>
  <c:spPr>
    <a:noFill/>
    <a:ln>
      <a:noFill/>
    </a:ln>
  </c:sp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2709567901234567E-2"/>
          <c:y val="5.3110833333333336E-2"/>
          <c:w val="0.87458086419753089"/>
          <c:h val="0.73740166666666662"/>
        </c:manualLayout>
      </c:layout>
      <c:lineChart>
        <c:grouping val="standard"/>
        <c:varyColors val="0"/>
        <c:ser>
          <c:idx val="0"/>
          <c:order val="0"/>
          <c:tx>
            <c:strRef>
              <c:f>'Hushållens betalningsförmåga'!$O$256</c:f>
              <c:strCache>
                <c:ptCount val="1"/>
                <c:pt idx="0">
                  <c:v>10%</c:v>
                </c:pt>
              </c:strCache>
            </c:strRef>
          </c:tx>
          <c:spPr>
            <a:ln w="38100">
              <a:solidFill>
                <a:srgbClr val="F0B600"/>
              </a:solidFill>
            </a:ln>
          </c:spPr>
          <c:marker>
            <c:symbol val="none"/>
          </c:marker>
          <c:cat>
            <c:numRef>
              <c:f>'Hushållens betalningsförmåga'!$N$257:$N$267</c:f>
              <c:numCache>
                <c:formatCode>General</c:formatCode>
                <c:ptCount val="11"/>
                <c:pt idx="0">
                  <c:v>0</c:v>
                </c:pt>
                <c:pt idx="1">
                  <c:v>1</c:v>
                </c:pt>
                <c:pt idx="2">
                  <c:v>2</c:v>
                </c:pt>
                <c:pt idx="3">
                  <c:v>3</c:v>
                </c:pt>
                <c:pt idx="4">
                  <c:v>4</c:v>
                </c:pt>
                <c:pt idx="5">
                  <c:v>5</c:v>
                </c:pt>
                <c:pt idx="6">
                  <c:v>6</c:v>
                </c:pt>
                <c:pt idx="7">
                  <c:v>7</c:v>
                </c:pt>
                <c:pt idx="8">
                  <c:v>8</c:v>
                </c:pt>
                <c:pt idx="9">
                  <c:v>9</c:v>
                </c:pt>
                <c:pt idx="10">
                  <c:v>10</c:v>
                </c:pt>
              </c:numCache>
            </c:numRef>
          </c:cat>
          <c:val>
            <c:numRef>
              <c:f>'Hushållens betalningsförmåga'!$O$257:$O$267</c:f>
              <c:numCache>
                <c:formatCode>0.00</c:formatCode>
                <c:ptCount val="11"/>
                <c:pt idx="0">
                  <c:v>1.7965999999999999E-2</c:v>
                </c:pt>
                <c:pt idx="1">
                  <c:v>2.4937000000000001E-2</c:v>
                </c:pt>
                <c:pt idx="2">
                  <c:v>3.0147E-2</c:v>
                </c:pt>
                <c:pt idx="3">
                  <c:v>3.8268000000000003E-2</c:v>
                </c:pt>
                <c:pt idx="4">
                  <c:v>4.4986999999999999E-2</c:v>
                </c:pt>
                <c:pt idx="5">
                  <c:v>5.0340999999999997E-2</c:v>
                </c:pt>
                <c:pt idx="6">
                  <c:v>5.9863E-2</c:v>
                </c:pt>
                <c:pt idx="7">
                  <c:v>6.4606999999999998E-2</c:v>
                </c:pt>
                <c:pt idx="8">
                  <c:v>7.1146000000000001E-2</c:v>
                </c:pt>
                <c:pt idx="9">
                  <c:v>7.6607999999999996E-2</c:v>
                </c:pt>
                <c:pt idx="10">
                  <c:v>8.6094000000000004E-2</c:v>
                </c:pt>
              </c:numCache>
            </c:numRef>
          </c:val>
          <c:smooth val="0"/>
        </c:ser>
        <c:ser>
          <c:idx val="2"/>
          <c:order val="2"/>
          <c:tx>
            <c:strRef>
              <c:f>'Hushållens betalningsförmåga'!$P$256</c:f>
              <c:strCache>
                <c:ptCount val="1"/>
                <c:pt idx="0">
                  <c:v>20%</c:v>
                </c:pt>
              </c:strCache>
            </c:strRef>
          </c:tx>
          <c:spPr>
            <a:ln w="38100"/>
          </c:spPr>
          <c:marker>
            <c:symbol val="none"/>
          </c:marker>
          <c:val>
            <c:numRef>
              <c:f>'Hushållens betalningsförmåga'!$P$257:$P$267</c:f>
              <c:numCache>
                <c:formatCode>0.00</c:formatCode>
                <c:ptCount val="11"/>
                <c:pt idx="0">
                  <c:v>8.2644999999999996E-2</c:v>
                </c:pt>
                <c:pt idx="1">
                  <c:v>0.152893</c:v>
                </c:pt>
                <c:pt idx="2">
                  <c:v>0.22217000000000001</c:v>
                </c:pt>
                <c:pt idx="3">
                  <c:v>0.29396299999999997</c:v>
                </c:pt>
                <c:pt idx="4">
                  <c:v>0.36845099999999997</c:v>
                </c:pt>
                <c:pt idx="5">
                  <c:v>0.43913000000000002</c:v>
                </c:pt>
                <c:pt idx="6">
                  <c:v>0.50463499999999994</c:v>
                </c:pt>
                <c:pt idx="7">
                  <c:v>0.58002200000000004</c:v>
                </c:pt>
                <c:pt idx="8">
                  <c:v>0.65885700000000003</c:v>
                </c:pt>
                <c:pt idx="9">
                  <c:v>0.72914100000000004</c:v>
                </c:pt>
                <c:pt idx="10">
                  <c:v>0.80276700000000001</c:v>
                </c:pt>
              </c:numCache>
            </c:numRef>
          </c:val>
          <c:smooth val="0"/>
        </c:ser>
        <c:dLbls>
          <c:showLegendKey val="0"/>
          <c:showVal val="0"/>
          <c:showCatName val="0"/>
          <c:showSerName val="0"/>
          <c:showPercent val="0"/>
          <c:showBubbleSize val="0"/>
        </c:dLbls>
        <c:marker val="1"/>
        <c:smooth val="0"/>
        <c:axId val="325905792"/>
        <c:axId val="325915776"/>
      </c:lineChart>
      <c:lineChart>
        <c:grouping val="standard"/>
        <c:varyColors val="0"/>
        <c:ser>
          <c:idx val="1"/>
          <c:order val="1"/>
          <c:tx>
            <c:strRef>
              <c:f>'Hushållens betalningsförmåga'!$Q$256</c:f>
              <c:strCache>
                <c:ptCount val="1"/>
                <c:pt idx="0">
                  <c:v>40%</c:v>
                </c:pt>
              </c:strCache>
            </c:strRef>
          </c:tx>
          <c:spPr>
            <a:ln w="38100">
              <a:solidFill>
                <a:srgbClr val="A50044"/>
              </a:solidFill>
            </a:ln>
          </c:spPr>
          <c:marker>
            <c:symbol val="none"/>
          </c:marker>
          <c:cat>
            <c:numRef>
              <c:f>'Hushållens betalningsförmåga'!$N$257:$N$267</c:f>
              <c:numCache>
                <c:formatCode>General</c:formatCode>
                <c:ptCount val="11"/>
                <c:pt idx="0">
                  <c:v>0</c:v>
                </c:pt>
                <c:pt idx="1">
                  <c:v>1</c:v>
                </c:pt>
                <c:pt idx="2">
                  <c:v>2</c:v>
                </c:pt>
                <c:pt idx="3">
                  <c:v>3</c:v>
                </c:pt>
                <c:pt idx="4">
                  <c:v>4</c:v>
                </c:pt>
                <c:pt idx="5">
                  <c:v>5</c:v>
                </c:pt>
                <c:pt idx="6">
                  <c:v>6</c:v>
                </c:pt>
                <c:pt idx="7">
                  <c:v>7</c:v>
                </c:pt>
                <c:pt idx="8">
                  <c:v>8</c:v>
                </c:pt>
                <c:pt idx="9">
                  <c:v>9</c:v>
                </c:pt>
                <c:pt idx="10">
                  <c:v>10</c:v>
                </c:pt>
              </c:numCache>
            </c:numRef>
          </c:cat>
          <c:val>
            <c:numRef>
              <c:f>'Hushållens betalningsförmåga'!$Q$257:$Q$267</c:f>
              <c:numCache>
                <c:formatCode>0.00</c:formatCode>
                <c:ptCount val="11"/>
                <c:pt idx="0">
                  <c:v>0.190442</c:v>
                </c:pt>
                <c:pt idx="1">
                  <c:v>0.32540400000000003</c:v>
                </c:pt>
                <c:pt idx="2">
                  <c:v>0.47139799999999998</c:v>
                </c:pt>
                <c:pt idx="3">
                  <c:v>0.61426499999999995</c:v>
                </c:pt>
                <c:pt idx="4">
                  <c:v>0.76435500000000001</c:v>
                </c:pt>
                <c:pt idx="5">
                  <c:v>0.91512800000000005</c:v>
                </c:pt>
                <c:pt idx="6">
                  <c:v>1.0640320000000001</c:v>
                </c:pt>
                <c:pt idx="7">
                  <c:v>1.2087680000000001</c:v>
                </c:pt>
                <c:pt idx="8">
                  <c:v>1.373877</c:v>
                </c:pt>
                <c:pt idx="9">
                  <c:v>1.5297879999999999</c:v>
                </c:pt>
                <c:pt idx="10">
                  <c:v>1.6985269999999999</c:v>
                </c:pt>
              </c:numCache>
            </c:numRef>
          </c:val>
          <c:smooth val="0"/>
        </c:ser>
        <c:dLbls>
          <c:showLegendKey val="0"/>
          <c:showVal val="0"/>
          <c:showCatName val="0"/>
          <c:showSerName val="0"/>
          <c:showPercent val="0"/>
          <c:showBubbleSize val="0"/>
        </c:dLbls>
        <c:marker val="1"/>
        <c:smooth val="0"/>
        <c:axId val="325919104"/>
        <c:axId val="325917312"/>
      </c:lineChart>
      <c:catAx>
        <c:axId val="325905792"/>
        <c:scaling>
          <c:orientation val="minMax"/>
        </c:scaling>
        <c:delete val="0"/>
        <c:axPos val="b"/>
        <c:numFmt formatCode="#,##0" sourceLinked="0"/>
        <c:majorTickMark val="out"/>
        <c:minorTickMark val="none"/>
        <c:tickLblPos val="low"/>
        <c:txPr>
          <a:bodyPr/>
          <a:lstStyle/>
          <a:p>
            <a:pPr>
              <a:defRPr sz="1800" b="1">
                <a:solidFill>
                  <a:sysClr val="windowText" lastClr="000000"/>
                </a:solidFill>
                <a:latin typeface="Arial" panose="020B0604020202020204" pitchFamily="34" charset="0"/>
                <a:cs typeface="Arial" panose="020B0604020202020204" pitchFamily="34" charset="0"/>
              </a:defRPr>
            </a:pPr>
            <a:endParaRPr lang="sv-SE"/>
          </a:p>
        </c:txPr>
        <c:crossAx val="325915776"/>
        <c:crosses val="autoZero"/>
        <c:auto val="1"/>
        <c:lblAlgn val="ctr"/>
        <c:lblOffset val="100"/>
        <c:noMultiLvlLbl val="0"/>
      </c:catAx>
      <c:valAx>
        <c:axId val="325915776"/>
        <c:scaling>
          <c:orientation val="minMax"/>
          <c:max val="3"/>
        </c:scaling>
        <c:delete val="0"/>
        <c:axPos val="l"/>
        <c:majorGridlines/>
        <c:numFmt formatCode="General" sourceLinked="0"/>
        <c:majorTickMark val="none"/>
        <c:minorTickMark val="none"/>
        <c:tickLblPos val="nextTo"/>
        <c:txPr>
          <a:bodyPr/>
          <a:lstStyle/>
          <a:p>
            <a:pPr>
              <a:defRPr sz="1800" b="1">
                <a:solidFill>
                  <a:sysClr val="windowText" lastClr="000000"/>
                </a:solidFill>
                <a:latin typeface="Arial" panose="020B0604020202020204" pitchFamily="34" charset="0"/>
                <a:cs typeface="Arial" panose="020B0604020202020204" pitchFamily="34" charset="0"/>
              </a:defRPr>
            </a:pPr>
            <a:endParaRPr lang="sv-SE"/>
          </a:p>
        </c:txPr>
        <c:crossAx val="325905792"/>
        <c:crosses val="autoZero"/>
        <c:crossBetween val="midCat"/>
        <c:majorUnit val="1"/>
      </c:valAx>
      <c:valAx>
        <c:axId val="325917312"/>
        <c:scaling>
          <c:orientation val="minMax"/>
          <c:max val="3"/>
        </c:scaling>
        <c:delete val="0"/>
        <c:axPos val="r"/>
        <c:numFmt formatCode="General" sourceLinked="0"/>
        <c:majorTickMark val="none"/>
        <c:minorTickMark val="none"/>
        <c:tickLblPos val="nextTo"/>
        <c:txPr>
          <a:bodyPr/>
          <a:lstStyle/>
          <a:p>
            <a:pPr>
              <a:defRPr sz="1800" b="1">
                <a:solidFill>
                  <a:sysClr val="windowText" lastClr="000000"/>
                </a:solidFill>
                <a:latin typeface="Arial" panose="020B0604020202020204" pitchFamily="34" charset="0"/>
                <a:cs typeface="Arial" panose="020B0604020202020204" pitchFamily="34" charset="0"/>
              </a:defRPr>
            </a:pPr>
            <a:endParaRPr lang="sv-SE"/>
          </a:p>
        </c:txPr>
        <c:crossAx val="325919104"/>
        <c:crosses val="max"/>
        <c:crossBetween val="between"/>
        <c:majorUnit val="1"/>
      </c:valAx>
      <c:catAx>
        <c:axId val="325919104"/>
        <c:scaling>
          <c:orientation val="minMax"/>
        </c:scaling>
        <c:delete val="1"/>
        <c:axPos val="b"/>
        <c:numFmt formatCode="General" sourceLinked="1"/>
        <c:majorTickMark val="out"/>
        <c:minorTickMark val="none"/>
        <c:tickLblPos val="nextTo"/>
        <c:crossAx val="325917312"/>
        <c:crosses val="autoZero"/>
        <c:auto val="1"/>
        <c:lblAlgn val="ctr"/>
        <c:lblOffset val="100"/>
        <c:noMultiLvlLbl val="0"/>
      </c:catAx>
      <c:spPr>
        <a:noFill/>
      </c:spPr>
    </c:plotArea>
    <c:legend>
      <c:legendPos val="b"/>
      <c:layout>
        <c:manualLayout>
          <c:xMode val="edge"/>
          <c:yMode val="edge"/>
          <c:x val="6.5185826207465894E-2"/>
          <c:y val="0.91302138888888873"/>
          <c:w val="0.86278846271918053"/>
          <c:h val="7.4394444444444444E-2"/>
        </c:manualLayout>
      </c:layout>
      <c:overlay val="0"/>
      <c:txPr>
        <a:bodyPr/>
        <a:lstStyle/>
        <a:p>
          <a:pPr>
            <a:defRPr sz="1800" b="1">
              <a:solidFill>
                <a:sysClr val="windowText" lastClr="000000"/>
              </a:solidFill>
              <a:latin typeface="Arial" panose="020B0604020202020204" pitchFamily="34" charset="0"/>
              <a:cs typeface="Arial" panose="020B0604020202020204" pitchFamily="34" charset="0"/>
            </a:defRPr>
          </a:pPr>
          <a:endParaRPr lang="sv-SE"/>
        </a:p>
      </c:txPr>
    </c:legend>
    <c:plotVisOnly val="1"/>
    <c:dispBlanksAs val="gap"/>
    <c:showDLblsOverMax val="0"/>
  </c:chart>
  <c:spPr>
    <a:noFill/>
    <a:ln>
      <a:noFill/>
    </a:ln>
  </c:sp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2327932098765433E-2"/>
          <c:y val="7.4277499999999996E-2"/>
          <c:w val="0.83534413580246913"/>
          <c:h val="0.71270722222222227"/>
        </c:manualLayout>
      </c:layout>
      <c:barChart>
        <c:barDir val="col"/>
        <c:grouping val="clustered"/>
        <c:varyColors val="0"/>
        <c:ser>
          <c:idx val="0"/>
          <c:order val="0"/>
          <c:tx>
            <c:strRef>
              <c:f>'Hushållens betalningsförmåga'!$N$5</c:f>
              <c:strCache>
                <c:ptCount val="1"/>
                <c:pt idx="0">
                  <c:v>Räntekvot</c:v>
                </c:pt>
              </c:strCache>
            </c:strRef>
          </c:tx>
          <c:invertIfNegative val="0"/>
          <c:cat>
            <c:numRef>
              <c:f>'Hushållens betalningsförmåga'!$O$4:$U$4</c:f>
              <c:numCache>
                <c:formatCode>General</c:formatCode>
                <c:ptCount val="7"/>
                <c:pt idx="0">
                  <c:v>2011</c:v>
                </c:pt>
                <c:pt idx="1">
                  <c:v>2012</c:v>
                </c:pt>
                <c:pt idx="2">
                  <c:v>2013</c:v>
                </c:pt>
                <c:pt idx="3">
                  <c:v>2014</c:v>
                </c:pt>
                <c:pt idx="4">
                  <c:v>2015</c:v>
                </c:pt>
                <c:pt idx="5">
                  <c:v>2016</c:v>
                </c:pt>
                <c:pt idx="6">
                  <c:v>2017</c:v>
                </c:pt>
              </c:numCache>
            </c:numRef>
          </c:cat>
          <c:val>
            <c:numRef>
              <c:f>'Hushållens betalningsförmåga'!$O$5:$U$5</c:f>
              <c:numCache>
                <c:formatCode>0.0</c:formatCode>
                <c:ptCount val="7"/>
                <c:pt idx="0">
                  <c:v>8.64</c:v>
                </c:pt>
                <c:pt idx="1">
                  <c:v>8.23</c:v>
                </c:pt>
                <c:pt idx="2">
                  <c:v>6.92</c:v>
                </c:pt>
                <c:pt idx="3">
                  <c:v>5.83</c:v>
                </c:pt>
                <c:pt idx="4">
                  <c:v>4.54</c:v>
                </c:pt>
                <c:pt idx="5">
                  <c:v>4.5</c:v>
                </c:pt>
                <c:pt idx="6">
                  <c:v>4.58</c:v>
                </c:pt>
              </c:numCache>
            </c:numRef>
          </c:val>
        </c:ser>
        <c:ser>
          <c:idx val="1"/>
          <c:order val="1"/>
          <c:tx>
            <c:strRef>
              <c:f>'Hushållens betalningsförmåga'!$N$6</c:f>
              <c:strCache>
                <c:ptCount val="1"/>
                <c:pt idx="0">
                  <c:v>Skuldbetalningskvot</c:v>
                </c:pt>
              </c:strCache>
            </c:strRef>
          </c:tx>
          <c:invertIfNegative val="0"/>
          <c:cat>
            <c:numRef>
              <c:f>'Hushållens betalningsförmåga'!$O$4:$U$4</c:f>
              <c:numCache>
                <c:formatCode>General</c:formatCode>
                <c:ptCount val="7"/>
                <c:pt idx="0">
                  <c:v>2011</c:v>
                </c:pt>
                <c:pt idx="1">
                  <c:v>2012</c:v>
                </c:pt>
                <c:pt idx="2">
                  <c:v>2013</c:v>
                </c:pt>
                <c:pt idx="3">
                  <c:v>2014</c:v>
                </c:pt>
                <c:pt idx="4">
                  <c:v>2015</c:v>
                </c:pt>
                <c:pt idx="5">
                  <c:v>2016</c:v>
                </c:pt>
                <c:pt idx="6">
                  <c:v>2017</c:v>
                </c:pt>
              </c:numCache>
            </c:numRef>
          </c:cat>
          <c:val>
            <c:numRef>
              <c:f>'Hushållens betalningsförmåga'!$O$6:$U$6</c:f>
              <c:numCache>
                <c:formatCode>0.0</c:formatCode>
                <c:ptCount val="7"/>
                <c:pt idx="0">
                  <c:v>10.41</c:v>
                </c:pt>
                <c:pt idx="1">
                  <c:v>10.66</c:v>
                </c:pt>
                <c:pt idx="2">
                  <c:v>9.6199999999999992</c:v>
                </c:pt>
                <c:pt idx="3">
                  <c:v>9.02</c:v>
                </c:pt>
                <c:pt idx="4">
                  <c:v>7.84</c:v>
                </c:pt>
                <c:pt idx="5">
                  <c:v>9.1300000000000008</c:v>
                </c:pt>
                <c:pt idx="6">
                  <c:v>9.2899999999999991</c:v>
                </c:pt>
              </c:numCache>
            </c:numRef>
          </c:val>
        </c:ser>
        <c:dLbls>
          <c:showLegendKey val="0"/>
          <c:showVal val="0"/>
          <c:showCatName val="0"/>
          <c:showSerName val="0"/>
          <c:showPercent val="0"/>
          <c:showBubbleSize val="0"/>
        </c:dLbls>
        <c:gapWidth val="150"/>
        <c:axId val="325948160"/>
        <c:axId val="325949696"/>
      </c:barChart>
      <c:catAx>
        <c:axId val="325948160"/>
        <c:scaling>
          <c:orientation val="minMax"/>
        </c:scaling>
        <c:delete val="0"/>
        <c:axPos val="b"/>
        <c:numFmt formatCode="General" sourceLinked="1"/>
        <c:majorTickMark val="out"/>
        <c:minorTickMark val="none"/>
        <c:tickLblPos val="nextTo"/>
        <c:txPr>
          <a:bodyPr/>
          <a:lstStyle/>
          <a:p>
            <a:pPr>
              <a:defRPr sz="1800" b="1">
                <a:solidFill>
                  <a:sysClr val="windowText" lastClr="000000"/>
                </a:solidFill>
                <a:latin typeface="Arial" panose="020B0604020202020204" pitchFamily="34" charset="0"/>
                <a:cs typeface="Arial" panose="020B0604020202020204" pitchFamily="34" charset="0"/>
              </a:defRPr>
            </a:pPr>
            <a:endParaRPr lang="sv-SE"/>
          </a:p>
        </c:txPr>
        <c:crossAx val="325949696"/>
        <c:crosses val="autoZero"/>
        <c:auto val="1"/>
        <c:lblAlgn val="ctr"/>
        <c:lblOffset val="100"/>
        <c:noMultiLvlLbl val="0"/>
      </c:catAx>
      <c:valAx>
        <c:axId val="325949696"/>
        <c:scaling>
          <c:orientation val="minMax"/>
          <c:max val="12"/>
          <c:min val="0"/>
        </c:scaling>
        <c:delete val="0"/>
        <c:axPos val="l"/>
        <c:majorGridlines/>
        <c:numFmt formatCode="0" sourceLinked="0"/>
        <c:majorTickMark val="none"/>
        <c:minorTickMark val="none"/>
        <c:tickLblPos val="nextTo"/>
        <c:txPr>
          <a:bodyPr/>
          <a:lstStyle/>
          <a:p>
            <a:pPr>
              <a:defRPr sz="1800" b="1">
                <a:solidFill>
                  <a:sysClr val="windowText" lastClr="000000"/>
                </a:solidFill>
                <a:latin typeface="Arial" panose="020B0604020202020204" pitchFamily="34" charset="0"/>
                <a:cs typeface="Arial" panose="020B0604020202020204" pitchFamily="34" charset="0"/>
              </a:defRPr>
            </a:pPr>
            <a:endParaRPr lang="sv-SE"/>
          </a:p>
        </c:txPr>
        <c:crossAx val="325948160"/>
        <c:crosses val="autoZero"/>
        <c:crossBetween val="between"/>
        <c:majorUnit val="2"/>
        <c:minorUnit val="2"/>
      </c:valAx>
      <c:spPr>
        <a:noFill/>
      </c:spPr>
    </c:plotArea>
    <c:legend>
      <c:legendPos val="b"/>
      <c:layout>
        <c:manualLayout>
          <c:xMode val="edge"/>
          <c:yMode val="edge"/>
          <c:x val="0.13486280864197533"/>
          <c:y val="0.9260194444444444"/>
          <c:w val="0.70376496913580244"/>
          <c:h val="6.6924999999999998E-2"/>
        </c:manualLayout>
      </c:layout>
      <c:overlay val="0"/>
      <c:txPr>
        <a:bodyPr/>
        <a:lstStyle/>
        <a:p>
          <a:pPr>
            <a:defRPr sz="1800" b="1">
              <a:solidFill>
                <a:sysClr val="windowText" lastClr="000000"/>
              </a:solidFill>
              <a:latin typeface="Arial" panose="020B0604020202020204" pitchFamily="34" charset="0"/>
              <a:cs typeface="Arial" panose="020B0604020202020204" pitchFamily="34" charset="0"/>
            </a:defRPr>
          </a:pPr>
          <a:endParaRPr lang="sv-SE"/>
        </a:p>
      </c:txPr>
    </c:legend>
    <c:plotVisOnly val="1"/>
    <c:dispBlanksAs val="gap"/>
    <c:showDLblsOverMax val="0"/>
  </c:chart>
  <c:spPr>
    <a:noFill/>
    <a:ln>
      <a:noFill/>
    </a:ln>
  </c:sp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2327932098765433E-2"/>
          <c:y val="7.4277499999999996E-2"/>
          <c:w val="0.83534413580246913"/>
          <c:h val="0.71270722222222227"/>
        </c:manualLayout>
      </c:layout>
      <c:barChart>
        <c:barDir val="col"/>
        <c:grouping val="clustered"/>
        <c:varyColors val="0"/>
        <c:ser>
          <c:idx val="0"/>
          <c:order val="0"/>
          <c:tx>
            <c:strRef>
              <c:f>'Hushållens betalningsförmåga'!$N$31</c:f>
              <c:strCache>
                <c:ptCount val="1"/>
                <c:pt idx="0">
                  <c:v>Faktisk amortering</c:v>
                </c:pt>
              </c:strCache>
            </c:strRef>
          </c:tx>
          <c:invertIfNegative val="0"/>
          <c:cat>
            <c:numRef>
              <c:f>'Hushållens betalningsförmåga'!$O$30:$U$30</c:f>
              <c:numCache>
                <c:formatCode>General</c:formatCode>
                <c:ptCount val="7"/>
                <c:pt idx="0">
                  <c:v>2011</c:v>
                </c:pt>
                <c:pt idx="1">
                  <c:v>2012</c:v>
                </c:pt>
                <c:pt idx="2">
                  <c:v>2013</c:v>
                </c:pt>
                <c:pt idx="3">
                  <c:v>2014</c:v>
                </c:pt>
                <c:pt idx="4">
                  <c:v>2015</c:v>
                </c:pt>
                <c:pt idx="5">
                  <c:v>2016</c:v>
                </c:pt>
                <c:pt idx="6">
                  <c:v>2017</c:v>
                </c:pt>
              </c:numCache>
            </c:numRef>
          </c:cat>
          <c:val>
            <c:numRef>
              <c:f>'Hushållens betalningsförmåga'!$O$31:$U$31</c:f>
              <c:numCache>
                <c:formatCode>General</c:formatCode>
                <c:ptCount val="7"/>
                <c:pt idx="0">
                  <c:v>33</c:v>
                </c:pt>
                <c:pt idx="1">
                  <c:v>35</c:v>
                </c:pt>
                <c:pt idx="2">
                  <c:v>35</c:v>
                </c:pt>
                <c:pt idx="3">
                  <c:v>38</c:v>
                </c:pt>
                <c:pt idx="4">
                  <c:v>39</c:v>
                </c:pt>
                <c:pt idx="5">
                  <c:v>40</c:v>
                </c:pt>
                <c:pt idx="6">
                  <c:v>41</c:v>
                </c:pt>
              </c:numCache>
            </c:numRef>
          </c:val>
        </c:ser>
        <c:ser>
          <c:idx val="1"/>
          <c:order val="1"/>
          <c:tx>
            <c:strRef>
              <c:f>'Hushållens betalningsförmåga'!$N$32</c:f>
              <c:strCache>
                <c:ptCount val="1"/>
                <c:pt idx="0">
                  <c:v>Utan amortering</c:v>
                </c:pt>
              </c:strCache>
            </c:strRef>
          </c:tx>
          <c:invertIfNegative val="0"/>
          <c:cat>
            <c:numRef>
              <c:f>'Hushållens betalningsförmåga'!$O$30:$U$30</c:f>
              <c:numCache>
                <c:formatCode>General</c:formatCode>
                <c:ptCount val="7"/>
                <c:pt idx="0">
                  <c:v>2011</c:v>
                </c:pt>
                <c:pt idx="1">
                  <c:v>2012</c:v>
                </c:pt>
                <c:pt idx="2">
                  <c:v>2013</c:v>
                </c:pt>
                <c:pt idx="3">
                  <c:v>2014</c:v>
                </c:pt>
                <c:pt idx="4">
                  <c:v>2015</c:v>
                </c:pt>
                <c:pt idx="5">
                  <c:v>2016</c:v>
                </c:pt>
                <c:pt idx="6">
                  <c:v>2017</c:v>
                </c:pt>
              </c:numCache>
            </c:numRef>
          </c:cat>
          <c:val>
            <c:numRef>
              <c:f>'Hushållens betalningsförmåga'!$O$32:$U$32</c:f>
              <c:numCache>
                <c:formatCode>General</c:formatCode>
                <c:ptCount val="7"/>
                <c:pt idx="0">
                  <c:v>35</c:v>
                </c:pt>
                <c:pt idx="1">
                  <c:v>37</c:v>
                </c:pt>
                <c:pt idx="2">
                  <c:v>37</c:v>
                </c:pt>
                <c:pt idx="3">
                  <c:v>41</c:v>
                </c:pt>
                <c:pt idx="4">
                  <c:v>42</c:v>
                </c:pt>
                <c:pt idx="5">
                  <c:v>45</c:v>
                </c:pt>
                <c:pt idx="6">
                  <c:v>46</c:v>
                </c:pt>
              </c:numCache>
            </c:numRef>
          </c:val>
        </c:ser>
        <c:dLbls>
          <c:showLegendKey val="0"/>
          <c:showVal val="0"/>
          <c:showCatName val="0"/>
          <c:showSerName val="0"/>
          <c:showPercent val="0"/>
          <c:showBubbleSize val="0"/>
        </c:dLbls>
        <c:gapWidth val="150"/>
        <c:axId val="327060096"/>
        <c:axId val="327061888"/>
      </c:barChart>
      <c:catAx>
        <c:axId val="327060096"/>
        <c:scaling>
          <c:orientation val="minMax"/>
        </c:scaling>
        <c:delete val="0"/>
        <c:axPos val="b"/>
        <c:numFmt formatCode="General" sourceLinked="1"/>
        <c:majorTickMark val="out"/>
        <c:minorTickMark val="none"/>
        <c:tickLblPos val="nextTo"/>
        <c:txPr>
          <a:bodyPr/>
          <a:lstStyle/>
          <a:p>
            <a:pPr>
              <a:defRPr sz="1800" b="1">
                <a:solidFill>
                  <a:sysClr val="windowText" lastClr="000000"/>
                </a:solidFill>
                <a:latin typeface="Arial" panose="020B0604020202020204" pitchFamily="34" charset="0"/>
                <a:cs typeface="Arial" panose="020B0604020202020204" pitchFamily="34" charset="0"/>
              </a:defRPr>
            </a:pPr>
            <a:endParaRPr lang="sv-SE"/>
          </a:p>
        </c:txPr>
        <c:crossAx val="327061888"/>
        <c:crosses val="autoZero"/>
        <c:auto val="1"/>
        <c:lblAlgn val="ctr"/>
        <c:lblOffset val="100"/>
        <c:noMultiLvlLbl val="0"/>
      </c:catAx>
      <c:valAx>
        <c:axId val="327061888"/>
        <c:scaling>
          <c:orientation val="minMax"/>
          <c:max val="60"/>
          <c:min val="0"/>
        </c:scaling>
        <c:delete val="0"/>
        <c:axPos val="l"/>
        <c:majorGridlines/>
        <c:numFmt formatCode="0" sourceLinked="0"/>
        <c:majorTickMark val="none"/>
        <c:minorTickMark val="none"/>
        <c:tickLblPos val="nextTo"/>
        <c:txPr>
          <a:bodyPr/>
          <a:lstStyle/>
          <a:p>
            <a:pPr>
              <a:defRPr sz="1800" b="1">
                <a:solidFill>
                  <a:sysClr val="windowText" lastClr="000000"/>
                </a:solidFill>
                <a:latin typeface="Arial" panose="020B0604020202020204" pitchFamily="34" charset="0"/>
                <a:cs typeface="Arial" panose="020B0604020202020204" pitchFamily="34" charset="0"/>
              </a:defRPr>
            </a:pPr>
            <a:endParaRPr lang="sv-SE"/>
          </a:p>
        </c:txPr>
        <c:crossAx val="327060096"/>
        <c:crosses val="autoZero"/>
        <c:crossBetween val="between"/>
        <c:majorUnit val="20"/>
        <c:minorUnit val="2"/>
      </c:valAx>
      <c:spPr>
        <a:noFill/>
      </c:spPr>
    </c:plotArea>
    <c:legend>
      <c:legendPos val="b"/>
      <c:layout>
        <c:manualLayout>
          <c:xMode val="edge"/>
          <c:yMode val="edge"/>
          <c:x val="7.6066512345679016E-2"/>
          <c:y val="0.9260194444444444"/>
          <c:w val="0.7908308641975309"/>
          <c:h val="6.6924999999999998E-2"/>
        </c:manualLayout>
      </c:layout>
      <c:overlay val="0"/>
      <c:txPr>
        <a:bodyPr/>
        <a:lstStyle/>
        <a:p>
          <a:pPr>
            <a:defRPr sz="1800" b="1">
              <a:solidFill>
                <a:sysClr val="windowText" lastClr="000000"/>
              </a:solidFill>
              <a:latin typeface="Arial" panose="020B0604020202020204" pitchFamily="34" charset="0"/>
              <a:cs typeface="Arial" panose="020B0604020202020204" pitchFamily="34" charset="0"/>
            </a:defRPr>
          </a:pPr>
          <a:endParaRPr lang="sv-SE"/>
        </a:p>
      </c:txPr>
    </c:legend>
    <c:plotVisOnly val="1"/>
    <c:dispBlanksAs val="gap"/>
    <c:showDLblsOverMax val="0"/>
  </c:chart>
  <c:spPr>
    <a:noFill/>
    <a:ln>
      <a:noFill/>
    </a:ln>
  </c:sp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2327932098765433E-2"/>
          <c:y val="5.2970681737901801E-2"/>
          <c:w val="0.83534413580246913"/>
          <c:h val="0.69601928231554011"/>
        </c:manualLayout>
      </c:layout>
      <c:barChart>
        <c:barDir val="col"/>
        <c:grouping val="clustered"/>
        <c:varyColors val="0"/>
        <c:ser>
          <c:idx val="2"/>
          <c:order val="0"/>
          <c:tx>
            <c:strRef>
              <c:f>'Hushållens betalningsförmåg'!#REF!</c:f>
              <c:strCache>
                <c:ptCount val="1"/>
                <c:pt idx="0">
                  <c:v>#REF!</c:v>
                </c:pt>
              </c:strCache>
            </c:strRef>
          </c:tx>
          <c:invertIfNegative val="0"/>
          <c:cat>
            <c:multiLvlStrRef>
              <c:f>'Hushållens betalningsförmåg'!#REF!</c:f>
            </c:multiLvlStrRef>
          </c:cat>
          <c:val>
            <c:numRef>
              <c:f>'Hushållens betalningsförmåg'!#REF!</c:f>
              <c:numCache>
                <c:formatCode>General</c:formatCode>
                <c:ptCount val="1"/>
                <c:pt idx="0">
                  <c:v>1</c:v>
                </c:pt>
              </c:numCache>
            </c:numRef>
          </c:val>
        </c:ser>
        <c:ser>
          <c:idx val="0"/>
          <c:order val="1"/>
          <c:tx>
            <c:strRef>
              <c:f>'Hushållens betalningsförmåg'!#REF!</c:f>
              <c:strCache>
                <c:ptCount val="1"/>
                <c:pt idx="0">
                  <c:v>#REF!</c:v>
                </c:pt>
              </c:strCache>
            </c:strRef>
          </c:tx>
          <c:invertIfNegative val="0"/>
          <c:cat>
            <c:multiLvlStrRef>
              <c:f>'Hushållens betalningsförmåg'!#REF!</c:f>
            </c:multiLvlStrRef>
          </c:cat>
          <c:val>
            <c:numRef>
              <c:f>'Hushållens betalningsförmåg'!#REF!</c:f>
              <c:numCache>
                <c:formatCode>General</c:formatCode>
                <c:ptCount val="1"/>
                <c:pt idx="0">
                  <c:v>1</c:v>
                </c:pt>
              </c:numCache>
            </c:numRef>
          </c:val>
        </c:ser>
        <c:ser>
          <c:idx val="1"/>
          <c:order val="2"/>
          <c:tx>
            <c:strRef>
              <c:f>'Hushållens betalningsförmåg'!#REF!</c:f>
              <c:strCache>
                <c:ptCount val="1"/>
                <c:pt idx="0">
                  <c:v>#REF!</c:v>
                </c:pt>
              </c:strCache>
            </c:strRef>
          </c:tx>
          <c:invertIfNegative val="0"/>
          <c:cat>
            <c:multiLvlStrRef>
              <c:f>'Hushållens betalningsförmåg'!#REF!</c:f>
            </c:multiLvlStrRef>
          </c:cat>
          <c:val>
            <c:numRef>
              <c:f>'Hushållens betalningsförmåg'!#REF!</c:f>
              <c:numCache>
                <c:formatCode>General</c:formatCode>
                <c:ptCount val="1"/>
                <c:pt idx="0">
                  <c:v>1</c:v>
                </c:pt>
              </c:numCache>
            </c:numRef>
          </c:val>
        </c:ser>
        <c:dLbls>
          <c:showLegendKey val="0"/>
          <c:showVal val="0"/>
          <c:showCatName val="0"/>
          <c:showSerName val="0"/>
          <c:showPercent val="0"/>
          <c:showBubbleSize val="0"/>
        </c:dLbls>
        <c:gapWidth val="150"/>
        <c:axId val="326575616"/>
        <c:axId val="326577152"/>
      </c:barChart>
      <c:catAx>
        <c:axId val="326575616"/>
        <c:scaling>
          <c:orientation val="minMax"/>
        </c:scaling>
        <c:delete val="0"/>
        <c:axPos val="b"/>
        <c:numFmt formatCode="General" sourceLinked="1"/>
        <c:majorTickMark val="out"/>
        <c:minorTickMark val="none"/>
        <c:tickLblPos val="nextTo"/>
        <c:txPr>
          <a:bodyPr/>
          <a:lstStyle/>
          <a:p>
            <a:pPr>
              <a:defRPr sz="1600" b="1">
                <a:solidFill>
                  <a:sysClr val="windowText" lastClr="000000"/>
                </a:solidFill>
                <a:latin typeface="Arial" panose="020B0604020202020204" pitchFamily="34" charset="0"/>
                <a:cs typeface="Arial" panose="020B0604020202020204" pitchFamily="34" charset="0"/>
              </a:defRPr>
            </a:pPr>
            <a:endParaRPr lang="sv-SE"/>
          </a:p>
        </c:txPr>
        <c:crossAx val="326577152"/>
        <c:crosses val="autoZero"/>
        <c:auto val="1"/>
        <c:lblAlgn val="ctr"/>
        <c:lblOffset val="100"/>
        <c:noMultiLvlLbl val="0"/>
      </c:catAx>
      <c:valAx>
        <c:axId val="326577152"/>
        <c:scaling>
          <c:orientation val="minMax"/>
        </c:scaling>
        <c:delete val="0"/>
        <c:axPos val="l"/>
        <c:majorGridlines/>
        <c:numFmt formatCode="0" sourceLinked="0"/>
        <c:majorTickMark val="none"/>
        <c:minorTickMark val="none"/>
        <c:tickLblPos val="nextTo"/>
        <c:txPr>
          <a:bodyPr/>
          <a:lstStyle/>
          <a:p>
            <a:pPr>
              <a:defRPr sz="1800" b="1">
                <a:solidFill>
                  <a:sysClr val="windowText" lastClr="000000"/>
                </a:solidFill>
                <a:latin typeface="Arial" panose="020B0604020202020204" pitchFamily="34" charset="0"/>
                <a:cs typeface="Arial" panose="020B0604020202020204" pitchFamily="34" charset="0"/>
              </a:defRPr>
            </a:pPr>
            <a:endParaRPr lang="sv-SE"/>
          </a:p>
        </c:txPr>
        <c:crossAx val="326575616"/>
        <c:crosses val="autoZero"/>
        <c:crossBetween val="between"/>
        <c:dispUnits>
          <c:builtInUnit val="thousands"/>
          <c:dispUnitsLbl/>
        </c:dispUnits>
      </c:valAx>
      <c:spPr>
        <a:noFill/>
      </c:spPr>
    </c:plotArea>
    <c:legend>
      <c:legendPos val="b"/>
      <c:layout>
        <c:manualLayout>
          <c:xMode val="edge"/>
          <c:yMode val="edge"/>
          <c:x val="3.6868981481481489E-2"/>
          <c:y val="0.90493652211856135"/>
          <c:w val="0.69747253086419758"/>
          <c:h val="9.5063477881438693E-2"/>
        </c:manualLayout>
      </c:layout>
      <c:overlay val="0"/>
      <c:txPr>
        <a:bodyPr/>
        <a:lstStyle/>
        <a:p>
          <a:pPr>
            <a:defRPr sz="1600" b="1">
              <a:solidFill>
                <a:sysClr val="windowText" lastClr="000000"/>
              </a:solidFill>
              <a:latin typeface="Arial" panose="020B0604020202020204" pitchFamily="34" charset="0"/>
              <a:cs typeface="Arial" panose="020B0604020202020204" pitchFamily="34" charset="0"/>
            </a:defRPr>
          </a:pPr>
          <a:endParaRPr lang="sv-SE"/>
        </a:p>
      </c:txPr>
    </c:legend>
    <c:plotVisOnly val="1"/>
    <c:dispBlanksAs val="gap"/>
    <c:showDLblsOverMax val="0"/>
  </c:chart>
  <c:spPr>
    <a:noFill/>
    <a:ln>
      <a:noFill/>
    </a:ln>
  </c:sp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col"/>
        <c:grouping val="clustered"/>
        <c:varyColors val="0"/>
        <c:ser>
          <c:idx val="0"/>
          <c:order val="0"/>
          <c:tx>
            <c:strRef>
              <c:f>'Hushållens betalningsförmåga'!$O$82</c:f>
              <c:strCache>
                <c:ptCount val="1"/>
                <c:pt idx="0">
                  <c:v>Månads-överskott (kr)</c:v>
                </c:pt>
              </c:strCache>
            </c:strRef>
          </c:tx>
          <c:invertIfNegative val="0"/>
          <c:cat>
            <c:strRef>
              <c:f>'Hushållens betalningsförmåga'!$N$83:$N$86</c:f>
              <c:strCache>
                <c:ptCount val="4"/>
                <c:pt idx="0">
                  <c:v>18-30</c:v>
                </c:pt>
                <c:pt idx="1">
                  <c:v>31-50</c:v>
                </c:pt>
                <c:pt idx="2">
                  <c:v>51-65</c:v>
                </c:pt>
                <c:pt idx="3">
                  <c:v>Över 65</c:v>
                </c:pt>
              </c:strCache>
            </c:strRef>
          </c:cat>
          <c:val>
            <c:numRef>
              <c:f>'Hushållens betalningsförmåga'!$O$83:$O$86</c:f>
              <c:numCache>
                <c:formatCode>0</c:formatCode>
                <c:ptCount val="4"/>
                <c:pt idx="0">
                  <c:v>17041.13</c:v>
                </c:pt>
                <c:pt idx="1">
                  <c:v>24298.67</c:v>
                </c:pt>
                <c:pt idx="2">
                  <c:v>26539.5</c:v>
                </c:pt>
                <c:pt idx="3">
                  <c:v>15297.67</c:v>
                </c:pt>
              </c:numCache>
            </c:numRef>
          </c:val>
        </c:ser>
        <c:dLbls>
          <c:showLegendKey val="0"/>
          <c:showVal val="0"/>
          <c:showCatName val="0"/>
          <c:showSerName val="0"/>
          <c:showPercent val="0"/>
          <c:showBubbleSize val="0"/>
        </c:dLbls>
        <c:gapWidth val="150"/>
        <c:axId val="326616192"/>
        <c:axId val="326617728"/>
      </c:barChart>
      <c:scatterChart>
        <c:scatterStyle val="lineMarker"/>
        <c:varyColors val="0"/>
        <c:ser>
          <c:idx val="1"/>
          <c:order val="1"/>
          <c:tx>
            <c:strRef>
              <c:f>'Hushållens betalningsförmåga'!$P$82</c:f>
              <c:strCache>
                <c:ptCount val="1"/>
                <c:pt idx="0">
                  <c:v>Andel med underskott, procent (höger axel)</c:v>
                </c:pt>
              </c:strCache>
            </c:strRef>
          </c:tx>
          <c:spPr>
            <a:ln w="0">
              <a:noFill/>
              <a:prstDash val="solid"/>
            </a:ln>
          </c:spPr>
          <c:marker>
            <c:symbol val="dash"/>
            <c:size val="14"/>
          </c:marker>
          <c:xVal>
            <c:strRef>
              <c:f>'Hushållens betalningsförmåga'!$N$83:$N$86</c:f>
              <c:strCache>
                <c:ptCount val="4"/>
                <c:pt idx="0">
                  <c:v>18-30</c:v>
                </c:pt>
                <c:pt idx="1">
                  <c:v>31-50</c:v>
                </c:pt>
                <c:pt idx="2">
                  <c:v>51-65</c:v>
                </c:pt>
                <c:pt idx="3">
                  <c:v>Över 65</c:v>
                </c:pt>
              </c:strCache>
            </c:strRef>
          </c:xVal>
          <c:yVal>
            <c:numRef>
              <c:f>'Hushållens betalningsförmåga'!$P$83:$P$86</c:f>
              <c:numCache>
                <c:formatCode>0.0</c:formatCode>
                <c:ptCount val="4"/>
                <c:pt idx="0">
                  <c:v>0.47</c:v>
                </c:pt>
                <c:pt idx="1">
                  <c:v>0.37</c:v>
                </c:pt>
                <c:pt idx="2">
                  <c:v>0.52</c:v>
                </c:pt>
                <c:pt idx="3">
                  <c:v>6.04</c:v>
                </c:pt>
              </c:numCache>
            </c:numRef>
          </c:yVal>
          <c:smooth val="0"/>
        </c:ser>
        <c:dLbls>
          <c:showLegendKey val="0"/>
          <c:showVal val="0"/>
          <c:showCatName val="0"/>
          <c:showSerName val="0"/>
          <c:showPercent val="0"/>
          <c:showBubbleSize val="0"/>
        </c:dLbls>
        <c:axId val="326621056"/>
        <c:axId val="326619520"/>
      </c:scatterChart>
      <c:catAx>
        <c:axId val="326616192"/>
        <c:scaling>
          <c:orientation val="minMax"/>
        </c:scaling>
        <c:delete val="0"/>
        <c:axPos val="b"/>
        <c:majorTickMark val="out"/>
        <c:minorTickMark val="none"/>
        <c:tickLblPos val="nextTo"/>
        <c:crossAx val="326617728"/>
        <c:crosses val="autoZero"/>
        <c:auto val="1"/>
        <c:lblAlgn val="ctr"/>
        <c:lblOffset val="100"/>
        <c:noMultiLvlLbl val="0"/>
      </c:catAx>
      <c:valAx>
        <c:axId val="326617728"/>
        <c:scaling>
          <c:orientation val="minMax"/>
        </c:scaling>
        <c:delete val="0"/>
        <c:axPos val="l"/>
        <c:majorGridlines/>
        <c:numFmt formatCode="#,##0" sourceLinked="0"/>
        <c:majorTickMark val="none"/>
        <c:minorTickMark val="none"/>
        <c:tickLblPos val="nextTo"/>
        <c:crossAx val="326616192"/>
        <c:crosses val="autoZero"/>
        <c:crossBetween val="between"/>
        <c:majorUnit val="10000"/>
      </c:valAx>
      <c:valAx>
        <c:axId val="326619520"/>
        <c:scaling>
          <c:orientation val="minMax"/>
          <c:max val="9"/>
        </c:scaling>
        <c:delete val="0"/>
        <c:axPos val="r"/>
        <c:numFmt formatCode="0" sourceLinked="0"/>
        <c:majorTickMark val="none"/>
        <c:minorTickMark val="none"/>
        <c:tickLblPos val="nextTo"/>
        <c:txPr>
          <a:bodyPr/>
          <a:lstStyle/>
          <a:p>
            <a:pPr algn="ctr">
              <a:defRPr lang="sv-SE"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326621056"/>
        <c:crosses val="max"/>
        <c:crossBetween val="midCat"/>
        <c:majorUnit val="3"/>
      </c:valAx>
      <c:valAx>
        <c:axId val="326621056"/>
        <c:scaling>
          <c:orientation val="minMax"/>
        </c:scaling>
        <c:delete val="1"/>
        <c:axPos val="b"/>
        <c:majorTickMark val="out"/>
        <c:minorTickMark val="none"/>
        <c:tickLblPos val="nextTo"/>
        <c:crossAx val="326619520"/>
        <c:crosses val="autoZero"/>
        <c:crossBetween val="midCat"/>
      </c:valAx>
      <c:spPr>
        <a:noFill/>
      </c:spPr>
    </c:plotArea>
    <c:legend>
      <c:legendPos val="b"/>
      <c:layout>
        <c:manualLayout>
          <c:xMode val="edge"/>
          <c:yMode val="edge"/>
          <c:x val="3.2949179547731737E-2"/>
          <c:y val="0.83076944444444445"/>
          <c:w val="0.92589377906547132"/>
          <c:h val="0.15664638888888888"/>
        </c:manualLayout>
      </c:layout>
      <c:overlay val="0"/>
    </c:legend>
    <c:plotVisOnly val="1"/>
    <c:dispBlanksAs val="gap"/>
    <c:showDLblsOverMax val="0"/>
  </c:chart>
  <c:spPr>
    <a:noFill/>
    <a:ln>
      <a:noFill/>
    </a:ln>
  </c:spPr>
  <c:txPr>
    <a:bodyPr/>
    <a:lstStyle/>
    <a:p>
      <a:pPr algn="ctr">
        <a:defRPr lang="sv-SE"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2327932098765433E-2"/>
          <c:y val="5.3110833333333336E-2"/>
          <c:w val="0.83534413580246913"/>
          <c:h val="0.71479250000000005"/>
        </c:manualLayout>
      </c:layout>
      <c:lineChart>
        <c:grouping val="standard"/>
        <c:varyColors val="0"/>
        <c:ser>
          <c:idx val="0"/>
          <c:order val="0"/>
          <c:tx>
            <c:strRef>
              <c:f>'Hushållens betalningsförmåga'!$O$179</c:f>
              <c:strCache>
                <c:ptCount val="1"/>
                <c:pt idx="0">
                  <c:v>Med a-kassa</c:v>
                </c:pt>
              </c:strCache>
            </c:strRef>
          </c:tx>
          <c:spPr>
            <a:ln w="38100">
              <a:solidFill>
                <a:srgbClr val="F0B600"/>
              </a:solidFill>
            </a:ln>
          </c:spPr>
          <c:marker>
            <c:symbol val="none"/>
          </c:marker>
          <c:cat>
            <c:numRef>
              <c:f>'Hushållens betalningsförmåga'!$N$180:$N$190</c:f>
              <c:numCache>
                <c:formatCode>General</c:formatCode>
                <c:ptCount val="11"/>
                <c:pt idx="0">
                  <c:v>0</c:v>
                </c:pt>
                <c:pt idx="1">
                  <c:v>1</c:v>
                </c:pt>
                <c:pt idx="2">
                  <c:v>2</c:v>
                </c:pt>
                <c:pt idx="3">
                  <c:v>3</c:v>
                </c:pt>
                <c:pt idx="4">
                  <c:v>4</c:v>
                </c:pt>
                <c:pt idx="5">
                  <c:v>5</c:v>
                </c:pt>
                <c:pt idx="6">
                  <c:v>6</c:v>
                </c:pt>
                <c:pt idx="7">
                  <c:v>7</c:v>
                </c:pt>
                <c:pt idx="8">
                  <c:v>8</c:v>
                </c:pt>
                <c:pt idx="9">
                  <c:v>9</c:v>
                </c:pt>
                <c:pt idx="10">
                  <c:v>10</c:v>
                </c:pt>
              </c:numCache>
            </c:numRef>
          </c:cat>
          <c:val>
            <c:numRef>
              <c:f>'Hushållens betalningsförmåga'!$O$180:$O$190</c:f>
              <c:numCache>
                <c:formatCode>0.0</c:formatCode>
                <c:ptCount val="11"/>
                <c:pt idx="0">
                  <c:v>0.73302199999999995</c:v>
                </c:pt>
                <c:pt idx="1">
                  <c:v>0.96730099999999997</c:v>
                </c:pt>
                <c:pt idx="2">
                  <c:v>1.2166729999999999</c:v>
                </c:pt>
                <c:pt idx="3">
                  <c:v>1.4721519999999999</c:v>
                </c:pt>
                <c:pt idx="4">
                  <c:v>1.7211639999999999</c:v>
                </c:pt>
                <c:pt idx="5">
                  <c:v>1.9762850000000001</c:v>
                </c:pt>
                <c:pt idx="6">
                  <c:v>2.2623069999999998</c:v>
                </c:pt>
                <c:pt idx="7">
                  <c:v>2.5052099999999999</c:v>
                </c:pt>
                <c:pt idx="8">
                  <c:v>2.787639</c:v>
                </c:pt>
                <c:pt idx="9">
                  <c:v>3.0628820000000001</c:v>
                </c:pt>
                <c:pt idx="10">
                  <c:v>3.3233920000000001</c:v>
                </c:pt>
              </c:numCache>
            </c:numRef>
          </c:val>
          <c:smooth val="0"/>
        </c:ser>
        <c:dLbls>
          <c:showLegendKey val="0"/>
          <c:showVal val="0"/>
          <c:showCatName val="0"/>
          <c:showSerName val="0"/>
          <c:showPercent val="0"/>
          <c:showBubbleSize val="0"/>
        </c:dLbls>
        <c:marker val="1"/>
        <c:smooth val="0"/>
        <c:axId val="327135616"/>
        <c:axId val="327137152"/>
      </c:lineChart>
      <c:lineChart>
        <c:grouping val="standard"/>
        <c:varyColors val="0"/>
        <c:ser>
          <c:idx val="1"/>
          <c:order val="1"/>
          <c:tx>
            <c:strRef>
              <c:f>'Hushållens betalningsförmåga'!$P$179</c:f>
              <c:strCache>
                <c:ptCount val="1"/>
                <c:pt idx="0">
                  <c:v>Utan a-kassa</c:v>
                </c:pt>
              </c:strCache>
            </c:strRef>
          </c:tx>
          <c:spPr>
            <a:ln w="38100">
              <a:solidFill>
                <a:srgbClr val="A50044"/>
              </a:solidFill>
            </a:ln>
          </c:spPr>
          <c:marker>
            <c:symbol val="none"/>
          </c:marker>
          <c:cat>
            <c:numRef>
              <c:f>'Hushållens betalningsförmåga'!$N$180:$N$190</c:f>
              <c:numCache>
                <c:formatCode>General</c:formatCode>
                <c:ptCount val="11"/>
                <c:pt idx="0">
                  <c:v>0</c:v>
                </c:pt>
                <c:pt idx="1">
                  <c:v>1</c:v>
                </c:pt>
                <c:pt idx="2">
                  <c:v>2</c:v>
                </c:pt>
                <c:pt idx="3">
                  <c:v>3</c:v>
                </c:pt>
                <c:pt idx="4">
                  <c:v>4</c:v>
                </c:pt>
                <c:pt idx="5">
                  <c:v>5</c:v>
                </c:pt>
                <c:pt idx="6">
                  <c:v>6</c:v>
                </c:pt>
                <c:pt idx="7">
                  <c:v>7</c:v>
                </c:pt>
                <c:pt idx="8">
                  <c:v>8</c:v>
                </c:pt>
                <c:pt idx="9">
                  <c:v>9</c:v>
                </c:pt>
                <c:pt idx="10">
                  <c:v>10</c:v>
                </c:pt>
              </c:numCache>
            </c:numRef>
          </c:cat>
          <c:val>
            <c:numRef>
              <c:f>'Hushållens betalningsförmåga'!$P$180:$P$190</c:f>
              <c:numCache>
                <c:formatCode>0.0</c:formatCode>
                <c:ptCount val="11"/>
                <c:pt idx="0">
                  <c:v>0.73302199999999995</c:v>
                </c:pt>
                <c:pt idx="1">
                  <c:v>1.1527130000000001</c:v>
                </c:pt>
                <c:pt idx="2">
                  <c:v>1.5652170000000001</c:v>
                </c:pt>
                <c:pt idx="3">
                  <c:v>2.000359</c:v>
                </c:pt>
                <c:pt idx="4">
                  <c:v>2.4448439999999998</c:v>
                </c:pt>
                <c:pt idx="5">
                  <c:v>2.8997480000000002</c:v>
                </c:pt>
                <c:pt idx="6">
                  <c:v>3.3169240000000002</c:v>
                </c:pt>
                <c:pt idx="7">
                  <c:v>3.7711100000000002</c:v>
                </c:pt>
                <c:pt idx="8">
                  <c:v>4.2720089999999997</c:v>
                </c:pt>
                <c:pt idx="9">
                  <c:v>4.7129000000000003</c:v>
                </c:pt>
                <c:pt idx="10">
                  <c:v>5.1699599999999997</c:v>
                </c:pt>
              </c:numCache>
            </c:numRef>
          </c:val>
          <c:smooth val="0"/>
        </c:ser>
        <c:ser>
          <c:idx val="2"/>
          <c:order val="2"/>
          <c:tx>
            <c:strRef>
              <c:f>'Hushållens betalningsförmåga'!$Q$179</c:f>
              <c:strCache>
                <c:ptCount val="1"/>
                <c:pt idx="0">
                  <c:v>2016 (med a-kassa)</c:v>
                </c:pt>
              </c:strCache>
            </c:strRef>
          </c:tx>
          <c:spPr>
            <a:ln w="38100">
              <a:prstDash val="dash"/>
            </a:ln>
          </c:spPr>
          <c:marker>
            <c:symbol val="none"/>
          </c:marker>
          <c:cat>
            <c:numRef>
              <c:f>'Hushållens betalningsförmåga'!$N$180:$N$190</c:f>
              <c:numCache>
                <c:formatCode>General</c:formatCode>
                <c:ptCount val="11"/>
                <c:pt idx="0">
                  <c:v>0</c:v>
                </c:pt>
                <c:pt idx="1">
                  <c:v>1</c:v>
                </c:pt>
                <c:pt idx="2">
                  <c:v>2</c:v>
                </c:pt>
                <c:pt idx="3">
                  <c:v>3</c:v>
                </c:pt>
                <c:pt idx="4">
                  <c:v>4</c:v>
                </c:pt>
                <c:pt idx="5">
                  <c:v>5</c:v>
                </c:pt>
                <c:pt idx="6">
                  <c:v>6</c:v>
                </c:pt>
                <c:pt idx="7">
                  <c:v>7</c:v>
                </c:pt>
                <c:pt idx="8">
                  <c:v>8</c:v>
                </c:pt>
                <c:pt idx="9">
                  <c:v>9</c:v>
                </c:pt>
                <c:pt idx="10">
                  <c:v>10</c:v>
                </c:pt>
              </c:numCache>
            </c:numRef>
          </c:cat>
          <c:val>
            <c:numRef>
              <c:f>'Hushållens betalningsförmåga'!$Q$180:$Q$190</c:f>
              <c:numCache>
                <c:formatCode>0.0</c:formatCode>
                <c:ptCount val="11"/>
                <c:pt idx="0">
                  <c:v>0.91629099999999997</c:v>
                </c:pt>
                <c:pt idx="1">
                  <c:v>1.2315579999999999</c:v>
                </c:pt>
                <c:pt idx="2">
                  <c:v>1.5538130000000001</c:v>
                </c:pt>
                <c:pt idx="3">
                  <c:v>1.880339</c:v>
                </c:pt>
                <c:pt idx="4">
                  <c:v>2.2297720000000001</c:v>
                </c:pt>
                <c:pt idx="5">
                  <c:v>2.51553</c:v>
                </c:pt>
                <c:pt idx="6">
                  <c:v>2.8785530000000001</c:v>
                </c:pt>
                <c:pt idx="7">
                  <c:v>3.1751819999999999</c:v>
                </c:pt>
                <c:pt idx="8">
                  <c:v>3.557229</c:v>
                </c:pt>
                <c:pt idx="9">
                  <c:v>3.8678370000000002</c:v>
                </c:pt>
                <c:pt idx="10">
                  <c:v>4.2401770000000001</c:v>
                </c:pt>
              </c:numCache>
            </c:numRef>
          </c:val>
          <c:smooth val="0"/>
        </c:ser>
        <c:dLbls>
          <c:showLegendKey val="0"/>
          <c:showVal val="0"/>
          <c:showCatName val="0"/>
          <c:showSerName val="0"/>
          <c:showPercent val="0"/>
          <c:showBubbleSize val="0"/>
        </c:dLbls>
        <c:marker val="1"/>
        <c:smooth val="0"/>
        <c:axId val="327140480"/>
        <c:axId val="327138688"/>
      </c:lineChart>
      <c:catAx>
        <c:axId val="327135616"/>
        <c:scaling>
          <c:orientation val="minMax"/>
        </c:scaling>
        <c:delete val="0"/>
        <c:axPos val="b"/>
        <c:numFmt formatCode="#,##0" sourceLinked="0"/>
        <c:majorTickMark val="out"/>
        <c:minorTickMark val="none"/>
        <c:tickLblPos val="low"/>
        <c:txPr>
          <a:bodyPr/>
          <a:lstStyle/>
          <a:p>
            <a:pPr>
              <a:defRPr sz="1800" b="1">
                <a:solidFill>
                  <a:sysClr val="windowText" lastClr="000000"/>
                </a:solidFill>
                <a:latin typeface="Arial" panose="020B0604020202020204" pitchFamily="34" charset="0"/>
                <a:cs typeface="Arial" panose="020B0604020202020204" pitchFamily="34" charset="0"/>
              </a:defRPr>
            </a:pPr>
            <a:endParaRPr lang="sv-SE"/>
          </a:p>
        </c:txPr>
        <c:crossAx val="327137152"/>
        <c:crosses val="autoZero"/>
        <c:auto val="1"/>
        <c:lblAlgn val="ctr"/>
        <c:lblOffset val="100"/>
        <c:noMultiLvlLbl val="0"/>
      </c:catAx>
      <c:valAx>
        <c:axId val="327137152"/>
        <c:scaling>
          <c:orientation val="minMax"/>
          <c:max val="8"/>
        </c:scaling>
        <c:delete val="0"/>
        <c:axPos val="l"/>
        <c:majorGridlines/>
        <c:numFmt formatCode="General" sourceLinked="0"/>
        <c:majorTickMark val="none"/>
        <c:minorTickMark val="none"/>
        <c:tickLblPos val="nextTo"/>
        <c:txPr>
          <a:bodyPr/>
          <a:lstStyle/>
          <a:p>
            <a:pPr>
              <a:defRPr sz="1800" b="1">
                <a:solidFill>
                  <a:sysClr val="windowText" lastClr="000000"/>
                </a:solidFill>
                <a:latin typeface="Arial" panose="020B0604020202020204" pitchFamily="34" charset="0"/>
                <a:cs typeface="Arial" panose="020B0604020202020204" pitchFamily="34" charset="0"/>
              </a:defRPr>
            </a:pPr>
            <a:endParaRPr lang="sv-SE"/>
          </a:p>
        </c:txPr>
        <c:crossAx val="327135616"/>
        <c:crosses val="autoZero"/>
        <c:crossBetween val="midCat"/>
        <c:majorUnit val="2"/>
      </c:valAx>
      <c:valAx>
        <c:axId val="327138688"/>
        <c:scaling>
          <c:orientation val="minMax"/>
          <c:max val="8"/>
        </c:scaling>
        <c:delete val="0"/>
        <c:axPos val="r"/>
        <c:numFmt formatCode="General" sourceLinked="0"/>
        <c:majorTickMark val="none"/>
        <c:minorTickMark val="none"/>
        <c:tickLblPos val="nextTo"/>
        <c:txPr>
          <a:bodyPr/>
          <a:lstStyle/>
          <a:p>
            <a:pPr>
              <a:defRPr sz="1800" b="1">
                <a:solidFill>
                  <a:sysClr val="windowText" lastClr="000000"/>
                </a:solidFill>
                <a:latin typeface="Arial" panose="020B0604020202020204" pitchFamily="34" charset="0"/>
                <a:cs typeface="Arial" panose="020B0604020202020204" pitchFamily="34" charset="0"/>
              </a:defRPr>
            </a:pPr>
            <a:endParaRPr lang="sv-SE"/>
          </a:p>
        </c:txPr>
        <c:crossAx val="327140480"/>
        <c:crosses val="max"/>
        <c:crossBetween val="between"/>
        <c:majorUnit val="2"/>
      </c:valAx>
      <c:catAx>
        <c:axId val="327140480"/>
        <c:scaling>
          <c:orientation val="minMax"/>
        </c:scaling>
        <c:delete val="1"/>
        <c:axPos val="b"/>
        <c:numFmt formatCode="General" sourceLinked="1"/>
        <c:majorTickMark val="out"/>
        <c:minorTickMark val="none"/>
        <c:tickLblPos val="nextTo"/>
        <c:crossAx val="327138688"/>
        <c:crosses val="autoZero"/>
        <c:auto val="1"/>
        <c:lblAlgn val="ctr"/>
        <c:lblOffset val="100"/>
        <c:noMultiLvlLbl val="0"/>
      </c:catAx>
      <c:spPr>
        <a:noFill/>
      </c:spPr>
    </c:plotArea>
    <c:legend>
      <c:legendPos val="b"/>
      <c:layout>
        <c:manualLayout>
          <c:xMode val="edge"/>
          <c:yMode val="edge"/>
          <c:x val="2.9908024691358021E-2"/>
          <c:y val="0.86363250000000003"/>
          <c:w val="0.94311728395061734"/>
          <c:h val="0.1363675"/>
        </c:manualLayout>
      </c:layout>
      <c:overlay val="0"/>
      <c:txPr>
        <a:bodyPr/>
        <a:lstStyle/>
        <a:p>
          <a:pPr>
            <a:defRPr sz="1800" b="1">
              <a:solidFill>
                <a:sysClr val="windowText" lastClr="000000"/>
              </a:solidFill>
              <a:latin typeface="Arial" panose="020B0604020202020204" pitchFamily="34" charset="0"/>
              <a:cs typeface="Arial" panose="020B0604020202020204" pitchFamily="34" charset="0"/>
            </a:defRPr>
          </a:pPr>
          <a:endParaRPr lang="sv-SE"/>
        </a:p>
      </c:txPr>
    </c:legend>
    <c:plotVisOnly val="1"/>
    <c:dispBlanksAs val="gap"/>
    <c:showDLblsOverMax val="0"/>
  </c:chart>
  <c:spPr>
    <a:noFill/>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'Svenska bolånetagare'!$N$30</c:f>
              <c:strCache>
                <c:ptCount val="1"/>
                <c:pt idx="0">
                  <c:v>2011</c:v>
                </c:pt>
              </c:strCache>
            </c:strRef>
          </c:tx>
          <c:spPr>
            <a:solidFill>
              <a:srgbClr val="F0B600"/>
            </a:solidFill>
          </c:spPr>
          <c:invertIfNegative val="0"/>
          <c:cat>
            <c:strRef>
              <c:f>'Svenska bolånetagare'!$M$31:$M$35</c:f>
              <c:strCache>
                <c:ptCount val="5"/>
                <c:pt idx="0">
                  <c:v>0-25</c:v>
                </c:pt>
                <c:pt idx="1">
                  <c:v>25-50</c:v>
                </c:pt>
                <c:pt idx="2">
                  <c:v>50-70</c:v>
                </c:pt>
                <c:pt idx="3">
                  <c:v>70-85</c:v>
                </c:pt>
                <c:pt idx="4">
                  <c:v>Över 85</c:v>
                </c:pt>
              </c:strCache>
            </c:strRef>
          </c:cat>
          <c:val>
            <c:numRef>
              <c:f>'Svenska bolånetagare'!$N$31:$N$35</c:f>
              <c:numCache>
                <c:formatCode>0.0</c:formatCode>
                <c:ptCount val="5"/>
                <c:pt idx="0">
                  <c:v>14.07</c:v>
                </c:pt>
                <c:pt idx="1">
                  <c:v>17.93</c:v>
                </c:pt>
                <c:pt idx="2">
                  <c:v>20.399999999999999</c:v>
                </c:pt>
                <c:pt idx="3">
                  <c:v>40.49</c:v>
                </c:pt>
                <c:pt idx="4">
                  <c:v>7.11</c:v>
                </c:pt>
              </c:numCache>
            </c:numRef>
          </c:val>
        </c:ser>
        <c:ser>
          <c:idx val="1"/>
          <c:order val="1"/>
          <c:tx>
            <c:strRef>
              <c:f>'Svenska bolånetagare'!$O$30</c:f>
              <c:strCache>
                <c:ptCount val="1"/>
                <c:pt idx="0">
                  <c:v>2012</c:v>
                </c:pt>
              </c:strCache>
            </c:strRef>
          </c:tx>
          <c:spPr>
            <a:solidFill>
              <a:srgbClr val="A50044"/>
            </a:solidFill>
          </c:spPr>
          <c:invertIfNegative val="0"/>
          <c:cat>
            <c:strRef>
              <c:f>'Svenska bolånetagare'!$M$31:$M$35</c:f>
              <c:strCache>
                <c:ptCount val="5"/>
                <c:pt idx="0">
                  <c:v>0-25</c:v>
                </c:pt>
                <c:pt idx="1">
                  <c:v>25-50</c:v>
                </c:pt>
                <c:pt idx="2">
                  <c:v>50-70</c:v>
                </c:pt>
                <c:pt idx="3">
                  <c:v>70-85</c:v>
                </c:pt>
                <c:pt idx="4">
                  <c:v>Över 85</c:v>
                </c:pt>
              </c:strCache>
            </c:strRef>
          </c:cat>
          <c:val>
            <c:numRef>
              <c:f>'Svenska bolånetagare'!$O$31:$O$35</c:f>
              <c:numCache>
                <c:formatCode>0.0</c:formatCode>
                <c:ptCount val="5"/>
                <c:pt idx="0">
                  <c:v>10.8</c:v>
                </c:pt>
                <c:pt idx="1">
                  <c:v>16.559999999999999</c:v>
                </c:pt>
                <c:pt idx="2">
                  <c:v>20.22</c:v>
                </c:pt>
                <c:pt idx="3">
                  <c:v>45.63</c:v>
                </c:pt>
                <c:pt idx="4">
                  <c:v>6.8</c:v>
                </c:pt>
              </c:numCache>
            </c:numRef>
          </c:val>
        </c:ser>
        <c:ser>
          <c:idx val="2"/>
          <c:order val="2"/>
          <c:tx>
            <c:strRef>
              <c:f>'Svenska bolånetagare'!$P$30</c:f>
              <c:strCache>
                <c:ptCount val="1"/>
                <c:pt idx="0">
                  <c:v>2013</c:v>
                </c:pt>
              </c:strCache>
            </c:strRef>
          </c:tx>
          <c:spPr>
            <a:solidFill>
              <a:srgbClr val="EC732B"/>
            </a:solidFill>
          </c:spPr>
          <c:invertIfNegative val="0"/>
          <c:cat>
            <c:strRef>
              <c:f>'Svenska bolånetagare'!$M$31:$M$35</c:f>
              <c:strCache>
                <c:ptCount val="5"/>
                <c:pt idx="0">
                  <c:v>0-25</c:v>
                </c:pt>
                <c:pt idx="1">
                  <c:v>25-50</c:v>
                </c:pt>
                <c:pt idx="2">
                  <c:v>50-70</c:v>
                </c:pt>
                <c:pt idx="3">
                  <c:v>70-85</c:v>
                </c:pt>
                <c:pt idx="4">
                  <c:v>Över 85</c:v>
                </c:pt>
              </c:strCache>
            </c:strRef>
          </c:cat>
          <c:val>
            <c:numRef>
              <c:f>'Svenska bolånetagare'!$P$31:$P$35</c:f>
              <c:numCache>
                <c:formatCode>0.0</c:formatCode>
                <c:ptCount val="5"/>
                <c:pt idx="0">
                  <c:v>8.67</c:v>
                </c:pt>
                <c:pt idx="1">
                  <c:v>16.05</c:v>
                </c:pt>
                <c:pt idx="2">
                  <c:v>20.75</c:v>
                </c:pt>
                <c:pt idx="3">
                  <c:v>46.6</c:v>
                </c:pt>
                <c:pt idx="4">
                  <c:v>7.93</c:v>
                </c:pt>
              </c:numCache>
            </c:numRef>
          </c:val>
        </c:ser>
        <c:ser>
          <c:idx val="3"/>
          <c:order val="3"/>
          <c:tx>
            <c:strRef>
              <c:f>'Svenska bolånetagare'!$Q$30</c:f>
              <c:strCache>
                <c:ptCount val="1"/>
                <c:pt idx="0">
                  <c:v>2014</c:v>
                </c:pt>
              </c:strCache>
            </c:strRef>
          </c:tx>
          <c:spPr>
            <a:solidFill>
              <a:srgbClr val="98BF0C"/>
            </a:solidFill>
          </c:spPr>
          <c:invertIfNegative val="0"/>
          <c:cat>
            <c:strRef>
              <c:f>'Svenska bolånetagare'!$M$31:$M$35</c:f>
              <c:strCache>
                <c:ptCount val="5"/>
                <c:pt idx="0">
                  <c:v>0-25</c:v>
                </c:pt>
                <c:pt idx="1">
                  <c:v>25-50</c:v>
                </c:pt>
                <c:pt idx="2">
                  <c:v>50-70</c:v>
                </c:pt>
                <c:pt idx="3">
                  <c:v>70-85</c:v>
                </c:pt>
                <c:pt idx="4">
                  <c:v>Över 85</c:v>
                </c:pt>
              </c:strCache>
            </c:strRef>
          </c:cat>
          <c:val>
            <c:numRef>
              <c:f>'Svenska bolånetagare'!$Q$31:$Q$35</c:f>
              <c:numCache>
                <c:formatCode>0.0</c:formatCode>
                <c:ptCount val="5"/>
                <c:pt idx="0">
                  <c:v>7.34</c:v>
                </c:pt>
                <c:pt idx="1">
                  <c:v>15.96</c:v>
                </c:pt>
                <c:pt idx="2">
                  <c:v>23.8</c:v>
                </c:pt>
                <c:pt idx="3">
                  <c:v>46.49</c:v>
                </c:pt>
                <c:pt idx="4">
                  <c:v>6.42</c:v>
                </c:pt>
              </c:numCache>
            </c:numRef>
          </c:val>
        </c:ser>
        <c:ser>
          <c:idx val="4"/>
          <c:order val="4"/>
          <c:tx>
            <c:strRef>
              <c:f>'Svenska bolånetagare'!$R$30</c:f>
              <c:strCache>
                <c:ptCount val="1"/>
                <c:pt idx="0">
                  <c:v>2015</c:v>
                </c:pt>
              </c:strCache>
            </c:strRef>
          </c:tx>
          <c:spPr>
            <a:solidFill>
              <a:srgbClr val="AADADB"/>
            </a:solidFill>
          </c:spPr>
          <c:invertIfNegative val="0"/>
          <c:cat>
            <c:strRef>
              <c:f>'Svenska bolånetagare'!$M$31:$M$35</c:f>
              <c:strCache>
                <c:ptCount val="5"/>
                <c:pt idx="0">
                  <c:v>0-25</c:v>
                </c:pt>
                <c:pt idx="1">
                  <c:v>25-50</c:v>
                </c:pt>
                <c:pt idx="2">
                  <c:v>50-70</c:v>
                </c:pt>
                <c:pt idx="3">
                  <c:v>70-85</c:v>
                </c:pt>
                <c:pt idx="4">
                  <c:v>Över 85</c:v>
                </c:pt>
              </c:strCache>
            </c:strRef>
          </c:cat>
          <c:val>
            <c:numRef>
              <c:f>'Svenska bolånetagare'!$R$31:$R$35</c:f>
              <c:numCache>
                <c:formatCode>0.0</c:formatCode>
                <c:ptCount val="5"/>
                <c:pt idx="0">
                  <c:v>7.09</c:v>
                </c:pt>
                <c:pt idx="1">
                  <c:v>16.82</c:v>
                </c:pt>
                <c:pt idx="2">
                  <c:v>26.23</c:v>
                </c:pt>
                <c:pt idx="3">
                  <c:v>44.96</c:v>
                </c:pt>
                <c:pt idx="4">
                  <c:v>4.9000000000000004</c:v>
                </c:pt>
              </c:numCache>
            </c:numRef>
          </c:val>
        </c:ser>
        <c:ser>
          <c:idx val="5"/>
          <c:order val="5"/>
          <c:tx>
            <c:strRef>
              <c:f>'Svenska bolånetagare'!$S$30</c:f>
              <c:strCache>
                <c:ptCount val="1"/>
                <c:pt idx="0">
                  <c:v>2016</c:v>
                </c:pt>
              </c:strCache>
            </c:strRef>
          </c:tx>
          <c:spPr>
            <a:solidFill>
              <a:srgbClr val="A05599"/>
            </a:solidFill>
          </c:spPr>
          <c:invertIfNegative val="0"/>
          <c:cat>
            <c:strRef>
              <c:f>'Svenska bolånetagare'!$M$31:$M$35</c:f>
              <c:strCache>
                <c:ptCount val="5"/>
                <c:pt idx="0">
                  <c:v>0-25</c:v>
                </c:pt>
                <c:pt idx="1">
                  <c:v>25-50</c:v>
                </c:pt>
                <c:pt idx="2">
                  <c:v>50-70</c:v>
                </c:pt>
                <c:pt idx="3">
                  <c:v>70-85</c:v>
                </c:pt>
                <c:pt idx="4">
                  <c:v>Över 85</c:v>
                </c:pt>
              </c:strCache>
            </c:strRef>
          </c:cat>
          <c:val>
            <c:numRef>
              <c:f>'Svenska bolånetagare'!$S$31:$S$35</c:f>
              <c:numCache>
                <c:formatCode>0.0</c:formatCode>
                <c:ptCount val="5"/>
                <c:pt idx="0">
                  <c:v>7.2</c:v>
                </c:pt>
                <c:pt idx="1">
                  <c:v>20.6</c:v>
                </c:pt>
                <c:pt idx="2">
                  <c:v>26.3</c:v>
                </c:pt>
                <c:pt idx="3">
                  <c:v>42</c:v>
                </c:pt>
                <c:pt idx="4">
                  <c:v>3.9</c:v>
                </c:pt>
              </c:numCache>
            </c:numRef>
          </c:val>
        </c:ser>
        <c:ser>
          <c:idx val="6"/>
          <c:order val="6"/>
          <c:tx>
            <c:strRef>
              <c:f>'Svenska bolånetagare'!$T$30</c:f>
              <c:strCache>
                <c:ptCount val="1"/>
                <c:pt idx="0">
                  <c:v>2017</c:v>
                </c:pt>
              </c:strCache>
            </c:strRef>
          </c:tx>
          <c:spPr>
            <a:solidFill>
              <a:srgbClr val="C0C1C2"/>
            </a:solidFill>
          </c:spPr>
          <c:invertIfNegative val="0"/>
          <c:cat>
            <c:strRef>
              <c:f>'Svenska bolånetagare'!$M$31:$M$35</c:f>
              <c:strCache>
                <c:ptCount val="5"/>
                <c:pt idx="0">
                  <c:v>0-25</c:v>
                </c:pt>
                <c:pt idx="1">
                  <c:v>25-50</c:v>
                </c:pt>
                <c:pt idx="2">
                  <c:v>50-70</c:v>
                </c:pt>
                <c:pt idx="3">
                  <c:v>70-85</c:v>
                </c:pt>
                <c:pt idx="4">
                  <c:v>Över 85</c:v>
                </c:pt>
              </c:strCache>
            </c:strRef>
          </c:cat>
          <c:val>
            <c:numRef>
              <c:f>'Svenska bolånetagare'!$T$31:$T$35</c:f>
              <c:numCache>
                <c:formatCode>0.0</c:formatCode>
                <c:ptCount val="5"/>
                <c:pt idx="0">
                  <c:v>7.11</c:v>
                </c:pt>
                <c:pt idx="1">
                  <c:v>21.63</c:v>
                </c:pt>
                <c:pt idx="2">
                  <c:v>28.66</c:v>
                </c:pt>
                <c:pt idx="3">
                  <c:v>39.200000000000003</c:v>
                </c:pt>
                <c:pt idx="4">
                  <c:v>3.41</c:v>
                </c:pt>
              </c:numCache>
            </c:numRef>
          </c:val>
        </c:ser>
        <c:dLbls>
          <c:showLegendKey val="0"/>
          <c:showVal val="0"/>
          <c:showCatName val="0"/>
          <c:showSerName val="0"/>
          <c:showPercent val="0"/>
          <c:showBubbleSize val="0"/>
        </c:dLbls>
        <c:gapWidth val="150"/>
        <c:axId val="322858368"/>
        <c:axId val="322864256"/>
      </c:barChart>
      <c:barChart>
        <c:barDir val="col"/>
        <c:grouping val="clustered"/>
        <c:varyColors val="0"/>
        <c:ser>
          <c:idx val="7"/>
          <c:order val="7"/>
          <c:tx>
            <c:v>ny</c:v>
          </c:tx>
          <c:invertIfNegative val="0"/>
          <c:val>
            <c:numLit>
              <c:formatCode>General</c:formatCode>
              <c:ptCount val="1"/>
              <c:pt idx="0">
                <c:v>0</c:v>
              </c:pt>
            </c:numLit>
          </c:val>
        </c:ser>
        <c:dLbls>
          <c:showLegendKey val="0"/>
          <c:showVal val="0"/>
          <c:showCatName val="0"/>
          <c:showSerName val="0"/>
          <c:showPercent val="0"/>
          <c:showBubbleSize val="0"/>
        </c:dLbls>
        <c:gapWidth val="150"/>
        <c:axId val="322888064"/>
        <c:axId val="322865792"/>
      </c:barChart>
      <c:catAx>
        <c:axId val="322858368"/>
        <c:scaling>
          <c:orientation val="minMax"/>
        </c:scaling>
        <c:delete val="0"/>
        <c:axPos val="b"/>
        <c:majorTickMark val="out"/>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2864256"/>
        <c:crosses val="autoZero"/>
        <c:auto val="1"/>
        <c:lblAlgn val="ctr"/>
        <c:lblOffset val="100"/>
        <c:noMultiLvlLbl val="0"/>
      </c:catAx>
      <c:valAx>
        <c:axId val="322864256"/>
        <c:scaling>
          <c:orientation val="minMax"/>
        </c:scaling>
        <c:delete val="0"/>
        <c:axPos val="l"/>
        <c:majorGridlines/>
        <c:numFmt formatCode="0" sourceLinked="0"/>
        <c:majorTickMark val="none"/>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2858368"/>
        <c:crosses val="autoZero"/>
        <c:crossBetween val="between"/>
        <c:majorUnit val="10"/>
      </c:valAx>
      <c:valAx>
        <c:axId val="322865792"/>
        <c:scaling>
          <c:orientation val="minMax"/>
          <c:max val="50"/>
        </c:scaling>
        <c:delete val="0"/>
        <c:axPos val="r"/>
        <c:numFmt formatCode="General" sourceLinked="1"/>
        <c:majorTickMark val="none"/>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2888064"/>
        <c:crosses val="max"/>
        <c:crossBetween val="between"/>
        <c:majorUnit val="10"/>
      </c:valAx>
      <c:catAx>
        <c:axId val="322888064"/>
        <c:scaling>
          <c:orientation val="minMax"/>
        </c:scaling>
        <c:delete val="1"/>
        <c:axPos val="b"/>
        <c:majorTickMark val="out"/>
        <c:minorTickMark val="none"/>
        <c:tickLblPos val="nextTo"/>
        <c:crossAx val="322865792"/>
        <c:crosses val="autoZero"/>
        <c:auto val="1"/>
        <c:lblAlgn val="ctr"/>
        <c:lblOffset val="100"/>
        <c:noMultiLvlLbl val="0"/>
      </c:catAx>
    </c:plotArea>
    <c:legend>
      <c:legendPos val="b"/>
      <c:legendEntry>
        <c:idx val="7"/>
        <c:delete val="1"/>
      </c:legendEntry>
      <c:overlay val="0"/>
      <c:txPr>
        <a:bodyPr/>
        <a:lstStyle/>
        <a:p>
          <a:pPr>
            <a:defRPr sz="1800" b="1">
              <a:latin typeface="Arial" panose="020B0604020202020204" pitchFamily="34" charset="0"/>
              <a:cs typeface="Arial" panose="020B0604020202020204" pitchFamily="34" charset="0"/>
            </a:defRPr>
          </a:pPr>
          <a:endParaRPr lang="sv-SE"/>
        </a:p>
      </c:txPr>
    </c:legend>
    <c:plotVisOnly val="1"/>
    <c:dispBlanksAs val="gap"/>
    <c:showDLblsOverMax val="0"/>
  </c:chart>
  <c:spPr>
    <a:ln>
      <a:noFill/>
    </a:ln>
  </c:sp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2709567901234567E-2"/>
          <c:y val="5.3110833333333336E-2"/>
          <c:w val="0.87458086419753089"/>
          <c:h val="0.73740166666666662"/>
        </c:manualLayout>
      </c:layout>
      <c:lineChart>
        <c:grouping val="standard"/>
        <c:varyColors val="0"/>
        <c:ser>
          <c:idx val="0"/>
          <c:order val="0"/>
          <c:tx>
            <c:strRef>
              <c:f>'Hushållens betalningsförmåga'!$O$230</c:f>
              <c:strCache>
                <c:ptCount val="1"/>
                <c:pt idx="0">
                  <c:v>10%</c:v>
                </c:pt>
              </c:strCache>
            </c:strRef>
          </c:tx>
          <c:spPr>
            <a:ln w="38100">
              <a:solidFill>
                <a:srgbClr val="F0B600"/>
              </a:solidFill>
            </a:ln>
          </c:spPr>
          <c:marker>
            <c:symbol val="none"/>
          </c:marker>
          <c:cat>
            <c:numRef>
              <c:f>'Hushållens betalningsförmåga'!$N$231:$N$241</c:f>
              <c:numCache>
                <c:formatCode>0.0</c:formatCode>
                <c:ptCount val="11"/>
                <c:pt idx="0">
                  <c:v>0</c:v>
                </c:pt>
                <c:pt idx="1">
                  <c:v>0.5</c:v>
                </c:pt>
                <c:pt idx="2">
                  <c:v>1</c:v>
                </c:pt>
                <c:pt idx="3">
                  <c:v>1.5</c:v>
                </c:pt>
                <c:pt idx="4">
                  <c:v>2</c:v>
                </c:pt>
                <c:pt idx="5">
                  <c:v>2.5</c:v>
                </c:pt>
                <c:pt idx="6">
                  <c:v>3</c:v>
                </c:pt>
                <c:pt idx="7">
                  <c:v>3.5</c:v>
                </c:pt>
                <c:pt idx="8">
                  <c:v>4</c:v>
                </c:pt>
                <c:pt idx="9">
                  <c:v>4.5</c:v>
                </c:pt>
                <c:pt idx="10">
                  <c:v>5</c:v>
                </c:pt>
              </c:numCache>
            </c:numRef>
          </c:cat>
          <c:val>
            <c:numRef>
              <c:f>'Hushållens betalningsförmåga'!$O$231:$O$241</c:f>
              <c:numCache>
                <c:formatCode>0.00</c:formatCode>
                <c:ptCount val="11"/>
                <c:pt idx="0">
                  <c:v>1.7965999999999999E-2</c:v>
                </c:pt>
                <c:pt idx="1">
                  <c:v>1.7965999999999999E-2</c:v>
                </c:pt>
                <c:pt idx="2">
                  <c:v>1.7965999999999999E-2</c:v>
                </c:pt>
                <c:pt idx="3">
                  <c:v>1.7965999999999999E-2</c:v>
                </c:pt>
                <c:pt idx="4">
                  <c:v>2.5152999999999998E-2</c:v>
                </c:pt>
                <c:pt idx="5">
                  <c:v>2.5152999999999998E-2</c:v>
                </c:pt>
                <c:pt idx="6">
                  <c:v>2.5152999999999998E-2</c:v>
                </c:pt>
                <c:pt idx="7">
                  <c:v>3.2339E-2</c:v>
                </c:pt>
                <c:pt idx="8">
                  <c:v>3.9525999999999999E-2</c:v>
                </c:pt>
                <c:pt idx="9">
                  <c:v>4.3118999999999998E-2</c:v>
                </c:pt>
                <c:pt idx="10">
                  <c:v>4.6711999999999997E-2</c:v>
                </c:pt>
              </c:numCache>
            </c:numRef>
          </c:val>
          <c:smooth val="0"/>
        </c:ser>
        <c:ser>
          <c:idx val="2"/>
          <c:order val="2"/>
          <c:tx>
            <c:strRef>
              <c:f>'Hushållens betalningsförmåga'!$P$230</c:f>
              <c:strCache>
                <c:ptCount val="1"/>
                <c:pt idx="0">
                  <c:v>20%</c:v>
                </c:pt>
              </c:strCache>
            </c:strRef>
          </c:tx>
          <c:spPr>
            <a:ln w="38100"/>
          </c:spPr>
          <c:marker>
            <c:symbol val="none"/>
          </c:marker>
          <c:cat>
            <c:numRef>
              <c:f>'Hushållens betalningsförmåga'!$N$231:$N$241</c:f>
              <c:numCache>
                <c:formatCode>0.0</c:formatCode>
                <c:ptCount val="11"/>
                <c:pt idx="0">
                  <c:v>0</c:v>
                </c:pt>
                <c:pt idx="1">
                  <c:v>0.5</c:v>
                </c:pt>
                <c:pt idx="2">
                  <c:v>1</c:v>
                </c:pt>
                <c:pt idx="3">
                  <c:v>1.5</c:v>
                </c:pt>
                <c:pt idx="4">
                  <c:v>2</c:v>
                </c:pt>
                <c:pt idx="5">
                  <c:v>2.5</c:v>
                </c:pt>
                <c:pt idx="6">
                  <c:v>3</c:v>
                </c:pt>
                <c:pt idx="7">
                  <c:v>3.5</c:v>
                </c:pt>
                <c:pt idx="8">
                  <c:v>4</c:v>
                </c:pt>
                <c:pt idx="9">
                  <c:v>4.5</c:v>
                </c:pt>
                <c:pt idx="10">
                  <c:v>5</c:v>
                </c:pt>
              </c:numCache>
            </c:numRef>
          </c:cat>
          <c:val>
            <c:numRef>
              <c:f>'Hushållens betalningsförmåga'!$P$231:$P$241</c:f>
              <c:numCache>
                <c:formatCode>0.00</c:formatCode>
                <c:ptCount val="11"/>
                <c:pt idx="0">
                  <c:v>8.2644999999999996E-2</c:v>
                </c:pt>
                <c:pt idx="1">
                  <c:v>0.104204</c:v>
                </c:pt>
                <c:pt idx="2">
                  <c:v>0.12576399999999999</c:v>
                </c:pt>
                <c:pt idx="3">
                  <c:v>0.136543</c:v>
                </c:pt>
                <c:pt idx="4">
                  <c:v>0.17966199999999999</c:v>
                </c:pt>
                <c:pt idx="5">
                  <c:v>0.20840800000000001</c:v>
                </c:pt>
                <c:pt idx="6">
                  <c:v>0.23356099999999999</c:v>
                </c:pt>
                <c:pt idx="7">
                  <c:v>0.28745999999999999</c:v>
                </c:pt>
                <c:pt idx="8">
                  <c:v>0.34495100000000001</c:v>
                </c:pt>
                <c:pt idx="9">
                  <c:v>0.39525700000000002</c:v>
                </c:pt>
                <c:pt idx="10">
                  <c:v>0.48149500000000001</c:v>
                </c:pt>
              </c:numCache>
            </c:numRef>
          </c:val>
          <c:smooth val="0"/>
        </c:ser>
        <c:dLbls>
          <c:showLegendKey val="0"/>
          <c:showVal val="0"/>
          <c:showCatName val="0"/>
          <c:showSerName val="0"/>
          <c:showPercent val="0"/>
          <c:showBubbleSize val="0"/>
        </c:dLbls>
        <c:marker val="1"/>
        <c:smooth val="0"/>
        <c:axId val="328551808"/>
        <c:axId val="328557696"/>
      </c:lineChart>
      <c:lineChart>
        <c:grouping val="standard"/>
        <c:varyColors val="0"/>
        <c:ser>
          <c:idx val="1"/>
          <c:order val="1"/>
          <c:tx>
            <c:strRef>
              <c:f>'Hushållens betalningsförmåga'!$Q$230</c:f>
              <c:strCache>
                <c:ptCount val="1"/>
                <c:pt idx="0">
                  <c:v>40%</c:v>
                </c:pt>
              </c:strCache>
            </c:strRef>
          </c:tx>
          <c:spPr>
            <a:ln w="38100">
              <a:solidFill>
                <a:srgbClr val="A50044"/>
              </a:solidFill>
            </a:ln>
          </c:spPr>
          <c:marker>
            <c:symbol val="none"/>
          </c:marker>
          <c:cat>
            <c:numRef>
              <c:f>'Hushållens betalningsförmåga'!$N$231:$N$241</c:f>
              <c:numCache>
                <c:formatCode>0.0</c:formatCode>
                <c:ptCount val="11"/>
                <c:pt idx="0">
                  <c:v>0</c:v>
                </c:pt>
                <c:pt idx="1">
                  <c:v>0.5</c:v>
                </c:pt>
                <c:pt idx="2">
                  <c:v>1</c:v>
                </c:pt>
                <c:pt idx="3">
                  <c:v>1.5</c:v>
                </c:pt>
                <c:pt idx="4">
                  <c:v>2</c:v>
                </c:pt>
                <c:pt idx="5">
                  <c:v>2.5</c:v>
                </c:pt>
                <c:pt idx="6">
                  <c:v>3</c:v>
                </c:pt>
                <c:pt idx="7">
                  <c:v>3.5</c:v>
                </c:pt>
                <c:pt idx="8">
                  <c:v>4</c:v>
                </c:pt>
                <c:pt idx="9">
                  <c:v>4.5</c:v>
                </c:pt>
                <c:pt idx="10">
                  <c:v>5</c:v>
                </c:pt>
              </c:numCache>
            </c:numRef>
          </c:cat>
          <c:val>
            <c:numRef>
              <c:f>'Hushållens betalningsförmåga'!$Q$231:$Q$241</c:f>
              <c:numCache>
                <c:formatCode>0.00</c:formatCode>
                <c:ptCount val="11"/>
                <c:pt idx="0">
                  <c:v>0.190442</c:v>
                </c:pt>
                <c:pt idx="1">
                  <c:v>0.212001</c:v>
                </c:pt>
                <c:pt idx="2">
                  <c:v>0.24793399999999999</c:v>
                </c:pt>
                <c:pt idx="3">
                  <c:v>0.26949299999999998</c:v>
                </c:pt>
                <c:pt idx="4">
                  <c:v>0.34495100000000001</c:v>
                </c:pt>
                <c:pt idx="5">
                  <c:v>0.40962999999999999</c:v>
                </c:pt>
                <c:pt idx="6">
                  <c:v>0.48149500000000001</c:v>
                </c:pt>
                <c:pt idx="7">
                  <c:v>0.57491899999999996</c:v>
                </c:pt>
                <c:pt idx="8">
                  <c:v>0.70427600000000001</c:v>
                </c:pt>
                <c:pt idx="9">
                  <c:v>0.83363299999999996</c:v>
                </c:pt>
                <c:pt idx="10">
                  <c:v>1.0132950000000001</c:v>
                </c:pt>
              </c:numCache>
            </c:numRef>
          </c:val>
          <c:smooth val="0"/>
        </c:ser>
        <c:dLbls>
          <c:showLegendKey val="0"/>
          <c:showVal val="0"/>
          <c:showCatName val="0"/>
          <c:showSerName val="0"/>
          <c:showPercent val="0"/>
          <c:showBubbleSize val="0"/>
        </c:dLbls>
        <c:marker val="1"/>
        <c:smooth val="0"/>
        <c:axId val="328565120"/>
        <c:axId val="328559232"/>
      </c:lineChart>
      <c:catAx>
        <c:axId val="328551808"/>
        <c:scaling>
          <c:orientation val="minMax"/>
        </c:scaling>
        <c:delete val="0"/>
        <c:axPos val="b"/>
        <c:numFmt formatCode="#,##0" sourceLinked="0"/>
        <c:majorTickMark val="out"/>
        <c:minorTickMark val="none"/>
        <c:tickLblPos val="low"/>
        <c:txPr>
          <a:bodyPr/>
          <a:lstStyle/>
          <a:p>
            <a:pPr>
              <a:defRPr sz="1800" b="1">
                <a:solidFill>
                  <a:sysClr val="windowText" lastClr="000000"/>
                </a:solidFill>
                <a:latin typeface="Arial" panose="020B0604020202020204" pitchFamily="34" charset="0"/>
                <a:cs typeface="Arial" panose="020B0604020202020204" pitchFamily="34" charset="0"/>
              </a:defRPr>
            </a:pPr>
            <a:endParaRPr lang="sv-SE"/>
          </a:p>
        </c:txPr>
        <c:crossAx val="328557696"/>
        <c:crosses val="autoZero"/>
        <c:auto val="1"/>
        <c:lblAlgn val="ctr"/>
        <c:lblOffset val="100"/>
        <c:tickLblSkip val="2"/>
        <c:tickMarkSkip val="1"/>
        <c:noMultiLvlLbl val="0"/>
      </c:catAx>
      <c:valAx>
        <c:axId val="328557696"/>
        <c:scaling>
          <c:orientation val="minMax"/>
          <c:max val="2"/>
        </c:scaling>
        <c:delete val="0"/>
        <c:axPos val="l"/>
        <c:majorGridlines/>
        <c:numFmt formatCode="General" sourceLinked="0"/>
        <c:majorTickMark val="none"/>
        <c:minorTickMark val="none"/>
        <c:tickLblPos val="nextTo"/>
        <c:txPr>
          <a:bodyPr/>
          <a:lstStyle/>
          <a:p>
            <a:pPr>
              <a:defRPr sz="1800" b="1">
                <a:solidFill>
                  <a:sysClr val="windowText" lastClr="000000"/>
                </a:solidFill>
                <a:latin typeface="Arial" panose="020B0604020202020204" pitchFamily="34" charset="0"/>
                <a:cs typeface="Arial" panose="020B0604020202020204" pitchFamily="34" charset="0"/>
              </a:defRPr>
            </a:pPr>
            <a:endParaRPr lang="sv-SE"/>
          </a:p>
        </c:txPr>
        <c:crossAx val="328551808"/>
        <c:crosses val="autoZero"/>
        <c:crossBetween val="midCat"/>
        <c:majorUnit val="0.5"/>
      </c:valAx>
      <c:valAx>
        <c:axId val="328559232"/>
        <c:scaling>
          <c:orientation val="minMax"/>
          <c:max val="2"/>
        </c:scaling>
        <c:delete val="0"/>
        <c:axPos val="r"/>
        <c:numFmt formatCode="General" sourceLinked="0"/>
        <c:majorTickMark val="none"/>
        <c:minorTickMark val="none"/>
        <c:tickLblPos val="nextTo"/>
        <c:txPr>
          <a:bodyPr/>
          <a:lstStyle/>
          <a:p>
            <a:pPr>
              <a:defRPr sz="1800" b="1">
                <a:solidFill>
                  <a:sysClr val="windowText" lastClr="000000"/>
                </a:solidFill>
                <a:latin typeface="Arial" panose="020B0604020202020204" pitchFamily="34" charset="0"/>
                <a:cs typeface="Arial" panose="020B0604020202020204" pitchFamily="34" charset="0"/>
              </a:defRPr>
            </a:pPr>
            <a:endParaRPr lang="sv-SE"/>
          </a:p>
        </c:txPr>
        <c:crossAx val="328565120"/>
        <c:crosses val="max"/>
        <c:crossBetween val="between"/>
        <c:majorUnit val="0.5"/>
      </c:valAx>
      <c:catAx>
        <c:axId val="328565120"/>
        <c:scaling>
          <c:orientation val="minMax"/>
        </c:scaling>
        <c:delete val="1"/>
        <c:axPos val="b"/>
        <c:numFmt formatCode="0.0" sourceLinked="1"/>
        <c:majorTickMark val="out"/>
        <c:minorTickMark val="none"/>
        <c:tickLblPos val="nextTo"/>
        <c:crossAx val="328559232"/>
        <c:crosses val="autoZero"/>
        <c:auto val="1"/>
        <c:lblAlgn val="ctr"/>
        <c:lblOffset val="100"/>
        <c:noMultiLvlLbl val="0"/>
      </c:catAx>
      <c:spPr>
        <a:noFill/>
      </c:spPr>
    </c:plotArea>
    <c:legend>
      <c:legendPos val="b"/>
      <c:layout>
        <c:manualLayout>
          <c:xMode val="edge"/>
          <c:yMode val="edge"/>
          <c:x val="6.5185826207465894E-2"/>
          <c:y val="0.91302138888888873"/>
          <c:w val="0.86278846271918053"/>
          <c:h val="7.4394444444444444E-2"/>
        </c:manualLayout>
      </c:layout>
      <c:overlay val="0"/>
      <c:txPr>
        <a:bodyPr/>
        <a:lstStyle/>
        <a:p>
          <a:pPr>
            <a:defRPr sz="1800" b="1">
              <a:solidFill>
                <a:sysClr val="windowText" lastClr="000000"/>
              </a:solidFill>
              <a:latin typeface="Arial" panose="020B0604020202020204" pitchFamily="34" charset="0"/>
              <a:cs typeface="Arial" panose="020B0604020202020204" pitchFamily="34" charset="0"/>
            </a:defRPr>
          </a:pPr>
          <a:endParaRPr lang="sv-SE"/>
        </a:p>
      </c:txPr>
    </c:legend>
    <c:plotVisOnly val="1"/>
    <c:dispBlanksAs val="gap"/>
    <c:showDLblsOverMax val="0"/>
  </c:chart>
  <c:spPr>
    <a:noFill/>
    <a:ln>
      <a:noFill/>
    </a:ln>
  </c:sp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2327932098765433E-2"/>
          <c:y val="7.4277499999999996E-2"/>
          <c:w val="0.83534413580246913"/>
          <c:h val="0.71270722222222227"/>
        </c:manualLayout>
      </c:layout>
      <c:barChart>
        <c:barDir val="col"/>
        <c:grouping val="clustered"/>
        <c:varyColors val="0"/>
        <c:ser>
          <c:idx val="0"/>
          <c:order val="0"/>
          <c:tx>
            <c:strRef>
              <c:f>'Hushållens betalningsförmåga'!$N$204</c:f>
              <c:strCache>
                <c:ptCount val="1"/>
                <c:pt idx="0">
                  <c:v>Ökad arbetslöshet 10 procent</c:v>
                </c:pt>
              </c:strCache>
            </c:strRef>
          </c:tx>
          <c:invertIfNegative val="0"/>
          <c:cat>
            <c:numRef>
              <c:f>'Hushållens betalningsförmåga'!$O$203:$U$203</c:f>
              <c:numCache>
                <c:formatCode>General</c:formatCode>
                <c:ptCount val="7"/>
                <c:pt idx="0">
                  <c:v>2011</c:v>
                </c:pt>
                <c:pt idx="1">
                  <c:v>2012</c:v>
                </c:pt>
                <c:pt idx="2">
                  <c:v>2013</c:v>
                </c:pt>
                <c:pt idx="3">
                  <c:v>2014</c:v>
                </c:pt>
                <c:pt idx="4">
                  <c:v>2015</c:v>
                </c:pt>
                <c:pt idx="5">
                  <c:v>2016</c:v>
                </c:pt>
                <c:pt idx="6">
                  <c:v>2017</c:v>
                </c:pt>
              </c:numCache>
            </c:numRef>
          </c:cat>
          <c:val>
            <c:numRef>
              <c:f>'Hushållens betalningsförmåga'!$O$204:$U$204</c:f>
              <c:numCache>
                <c:formatCode>0.0</c:formatCode>
                <c:ptCount val="7"/>
                <c:pt idx="0">
                  <c:v>4.9123999999999999</c:v>
                </c:pt>
                <c:pt idx="1">
                  <c:v>5.9246362392737204</c:v>
                </c:pt>
                <c:pt idx="2">
                  <c:v>6.1657927390625602</c:v>
                </c:pt>
                <c:pt idx="3">
                  <c:v>5.4413</c:v>
                </c:pt>
                <c:pt idx="4">
                  <c:v>4.7723000000000004</c:v>
                </c:pt>
                <c:pt idx="5">
                  <c:v>4.2747000000000002</c:v>
                </c:pt>
                <c:pt idx="6" formatCode="General">
                  <c:v>3.4</c:v>
                </c:pt>
              </c:numCache>
            </c:numRef>
          </c:val>
        </c:ser>
        <c:dLbls>
          <c:showLegendKey val="0"/>
          <c:showVal val="0"/>
          <c:showCatName val="0"/>
          <c:showSerName val="0"/>
          <c:showPercent val="0"/>
          <c:showBubbleSize val="0"/>
        </c:dLbls>
        <c:gapWidth val="150"/>
        <c:axId val="328611712"/>
        <c:axId val="328613248"/>
      </c:barChart>
      <c:barChart>
        <c:barDir val="col"/>
        <c:grouping val="clustered"/>
        <c:varyColors val="0"/>
        <c:ser>
          <c:idx val="1"/>
          <c:order val="1"/>
          <c:tx>
            <c:v>tom</c:v>
          </c:tx>
          <c:invertIfNegative val="0"/>
          <c:val>
            <c:numLit>
              <c:formatCode>General</c:formatCode>
              <c:ptCount val="1"/>
              <c:pt idx="0">
                <c:v>0</c:v>
              </c:pt>
            </c:numLit>
          </c:val>
        </c:ser>
        <c:dLbls>
          <c:showLegendKey val="0"/>
          <c:showVal val="0"/>
          <c:showCatName val="0"/>
          <c:showSerName val="0"/>
          <c:showPercent val="0"/>
          <c:showBubbleSize val="0"/>
        </c:dLbls>
        <c:gapWidth val="150"/>
        <c:axId val="328620672"/>
        <c:axId val="328619136"/>
      </c:barChart>
      <c:catAx>
        <c:axId val="328611712"/>
        <c:scaling>
          <c:orientation val="minMax"/>
        </c:scaling>
        <c:delete val="0"/>
        <c:axPos val="b"/>
        <c:numFmt formatCode="General" sourceLinked="1"/>
        <c:majorTickMark val="out"/>
        <c:minorTickMark val="none"/>
        <c:tickLblPos val="nextTo"/>
        <c:crossAx val="328613248"/>
        <c:crosses val="autoZero"/>
        <c:auto val="1"/>
        <c:lblAlgn val="ctr"/>
        <c:lblOffset val="100"/>
        <c:noMultiLvlLbl val="0"/>
      </c:catAx>
      <c:valAx>
        <c:axId val="328613248"/>
        <c:scaling>
          <c:orientation val="minMax"/>
          <c:max val="8"/>
          <c:min val="0"/>
        </c:scaling>
        <c:delete val="0"/>
        <c:axPos val="l"/>
        <c:majorGridlines/>
        <c:numFmt formatCode="0" sourceLinked="0"/>
        <c:majorTickMark val="none"/>
        <c:minorTickMark val="none"/>
        <c:tickLblPos val="nextTo"/>
        <c:crossAx val="328611712"/>
        <c:crosses val="autoZero"/>
        <c:crossBetween val="between"/>
        <c:majorUnit val="2"/>
        <c:minorUnit val="2"/>
      </c:valAx>
      <c:valAx>
        <c:axId val="328619136"/>
        <c:scaling>
          <c:orientation val="minMax"/>
          <c:max val="8"/>
        </c:scaling>
        <c:delete val="0"/>
        <c:axPos val="r"/>
        <c:numFmt formatCode="General" sourceLinked="1"/>
        <c:majorTickMark val="none"/>
        <c:minorTickMark val="none"/>
        <c:tickLblPos val="nextTo"/>
        <c:crossAx val="328620672"/>
        <c:crosses val="max"/>
        <c:crossBetween val="between"/>
        <c:majorUnit val="2"/>
      </c:valAx>
      <c:catAx>
        <c:axId val="328620672"/>
        <c:scaling>
          <c:orientation val="minMax"/>
        </c:scaling>
        <c:delete val="1"/>
        <c:axPos val="b"/>
        <c:majorTickMark val="out"/>
        <c:minorTickMark val="none"/>
        <c:tickLblPos val="nextTo"/>
        <c:crossAx val="328619136"/>
        <c:crosses val="autoZero"/>
        <c:auto val="1"/>
        <c:lblAlgn val="ctr"/>
        <c:lblOffset val="100"/>
        <c:noMultiLvlLbl val="0"/>
      </c:catAx>
      <c:spPr>
        <a:noFill/>
      </c:spPr>
    </c:plotArea>
    <c:plotVisOnly val="1"/>
    <c:dispBlanksAs val="gap"/>
    <c:showDLblsOverMax val="0"/>
  </c:chart>
  <c:spPr>
    <a:noFill/>
    <a:ln>
      <a:noFill/>
    </a:ln>
  </c:spPr>
  <c:txPr>
    <a:bodyPr/>
    <a:lstStyle/>
    <a:p>
      <a:pPr algn="ctr">
        <a:defRPr lang="sv-SE"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lineChart>
        <c:grouping val="standard"/>
        <c:varyColors val="0"/>
        <c:ser>
          <c:idx val="0"/>
          <c:order val="0"/>
          <c:tx>
            <c:strRef>
              <c:f>'Hushållens betalningsförmåga'!$O$133</c:f>
              <c:strCache>
                <c:ptCount val="1"/>
                <c:pt idx="0">
                  <c:v>Med amortering</c:v>
                </c:pt>
              </c:strCache>
            </c:strRef>
          </c:tx>
          <c:spPr>
            <a:ln w="38100">
              <a:solidFill>
                <a:srgbClr val="F0B600"/>
              </a:solidFill>
            </a:ln>
          </c:spPr>
          <c:marker>
            <c:symbol val="none"/>
          </c:marker>
          <c:cat>
            <c:numRef>
              <c:f>'Hushållens betalningsförmåga'!$N$134:$N$139</c:f>
              <c:numCache>
                <c:formatCode>m/d/yyyy</c:formatCode>
                <c:ptCount val="6"/>
                <c:pt idx="0">
                  <c:v>41274</c:v>
                </c:pt>
                <c:pt idx="1">
                  <c:v>41639</c:v>
                </c:pt>
                <c:pt idx="2">
                  <c:v>42004</c:v>
                </c:pt>
                <c:pt idx="3">
                  <c:v>42369</c:v>
                </c:pt>
                <c:pt idx="4">
                  <c:v>42735</c:v>
                </c:pt>
                <c:pt idx="5">
                  <c:v>43100</c:v>
                </c:pt>
              </c:numCache>
            </c:numRef>
          </c:cat>
          <c:val>
            <c:numRef>
              <c:f>'Hushållens betalningsförmåga'!$O$134:$O$139</c:f>
              <c:numCache>
                <c:formatCode>0.0</c:formatCode>
                <c:ptCount val="6"/>
                <c:pt idx="0">
                  <c:v>7.84</c:v>
                </c:pt>
                <c:pt idx="1">
                  <c:v>8.02</c:v>
                </c:pt>
                <c:pt idx="2">
                  <c:v>8.0500000000000007</c:v>
                </c:pt>
                <c:pt idx="3">
                  <c:v>8.06</c:v>
                </c:pt>
                <c:pt idx="4">
                  <c:v>6.76</c:v>
                </c:pt>
                <c:pt idx="5">
                  <c:v>5.47</c:v>
                </c:pt>
              </c:numCache>
            </c:numRef>
          </c:val>
          <c:smooth val="0"/>
        </c:ser>
        <c:dLbls>
          <c:showLegendKey val="0"/>
          <c:showVal val="0"/>
          <c:showCatName val="0"/>
          <c:showSerName val="0"/>
          <c:showPercent val="0"/>
          <c:showBubbleSize val="0"/>
        </c:dLbls>
        <c:marker val="1"/>
        <c:smooth val="0"/>
        <c:axId val="328650752"/>
        <c:axId val="328652288"/>
      </c:lineChart>
      <c:lineChart>
        <c:grouping val="standard"/>
        <c:varyColors val="0"/>
        <c:ser>
          <c:idx val="1"/>
          <c:order val="1"/>
          <c:tx>
            <c:strRef>
              <c:f>'Hushållens betalningsförmåga'!$P$133</c:f>
              <c:strCache>
                <c:ptCount val="1"/>
                <c:pt idx="0">
                  <c:v>Utan amortering</c:v>
                </c:pt>
              </c:strCache>
            </c:strRef>
          </c:tx>
          <c:spPr>
            <a:ln w="38100">
              <a:solidFill>
                <a:srgbClr val="A50044"/>
              </a:solidFill>
            </a:ln>
          </c:spPr>
          <c:marker>
            <c:symbol val="none"/>
          </c:marker>
          <c:cat>
            <c:numRef>
              <c:f>'Hushållens betalningsförmåga'!$N$134:$N$139</c:f>
              <c:numCache>
                <c:formatCode>m/d/yyyy</c:formatCode>
                <c:ptCount val="6"/>
                <c:pt idx="0">
                  <c:v>41274</c:v>
                </c:pt>
                <c:pt idx="1">
                  <c:v>41639</c:v>
                </c:pt>
                <c:pt idx="2">
                  <c:v>42004</c:v>
                </c:pt>
                <c:pt idx="3">
                  <c:v>42369</c:v>
                </c:pt>
                <c:pt idx="4">
                  <c:v>42735</c:v>
                </c:pt>
                <c:pt idx="5">
                  <c:v>43100</c:v>
                </c:pt>
              </c:numCache>
            </c:numRef>
          </c:cat>
          <c:val>
            <c:numRef>
              <c:f>'Hushållens betalningsförmåga'!$P$134:$P$139</c:f>
              <c:numCache>
                <c:formatCode>0.0</c:formatCode>
                <c:ptCount val="6"/>
                <c:pt idx="0">
                  <c:v>6.35</c:v>
                </c:pt>
                <c:pt idx="1">
                  <c:v>6.03</c:v>
                </c:pt>
                <c:pt idx="2">
                  <c:v>5.63</c:v>
                </c:pt>
                <c:pt idx="3">
                  <c:v>5.44</c:v>
                </c:pt>
                <c:pt idx="4">
                  <c:v>3.68</c:v>
                </c:pt>
                <c:pt idx="5">
                  <c:v>2.82</c:v>
                </c:pt>
              </c:numCache>
            </c:numRef>
          </c:val>
          <c:smooth val="0"/>
        </c:ser>
        <c:dLbls>
          <c:showLegendKey val="0"/>
          <c:showVal val="0"/>
          <c:showCatName val="0"/>
          <c:showSerName val="0"/>
          <c:showPercent val="0"/>
          <c:showBubbleSize val="0"/>
        </c:dLbls>
        <c:marker val="1"/>
        <c:smooth val="0"/>
        <c:axId val="328659712"/>
        <c:axId val="328653824"/>
      </c:lineChart>
      <c:dateAx>
        <c:axId val="328650752"/>
        <c:scaling>
          <c:orientation val="minMax"/>
        </c:scaling>
        <c:delete val="0"/>
        <c:axPos val="b"/>
        <c:numFmt formatCode="yyyy;@" sourceLinked="0"/>
        <c:majorTickMark val="out"/>
        <c:minorTickMark val="none"/>
        <c:tickLblPos val="low"/>
        <c:txPr>
          <a:bodyPr/>
          <a:lstStyle/>
          <a:p>
            <a:pPr>
              <a:defRPr sz="1800" b="1">
                <a:solidFill>
                  <a:sysClr val="windowText" lastClr="000000"/>
                </a:solidFill>
                <a:latin typeface="Arial" panose="020B0604020202020204" pitchFamily="34" charset="0"/>
                <a:cs typeface="Arial" panose="020B0604020202020204" pitchFamily="34" charset="0"/>
              </a:defRPr>
            </a:pPr>
            <a:endParaRPr lang="sv-SE"/>
          </a:p>
        </c:txPr>
        <c:crossAx val="328652288"/>
        <c:crosses val="autoZero"/>
        <c:auto val="1"/>
        <c:lblOffset val="100"/>
        <c:baseTimeUnit val="years"/>
        <c:majorUnit val="1"/>
        <c:majorTimeUnit val="years"/>
      </c:dateAx>
      <c:valAx>
        <c:axId val="328652288"/>
        <c:scaling>
          <c:orientation val="minMax"/>
          <c:max val="10"/>
        </c:scaling>
        <c:delete val="0"/>
        <c:axPos val="l"/>
        <c:majorGridlines/>
        <c:numFmt formatCode="General" sourceLinked="0"/>
        <c:majorTickMark val="none"/>
        <c:minorTickMark val="none"/>
        <c:tickLblPos val="nextTo"/>
        <c:txPr>
          <a:bodyPr/>
          <a:lstStyle/>
          <a:p>
            <a:pPr>
              <a:defRPr sz="1800" b="1">
                <a:solidFill>
                  <a:sysClr val="windowText" lastClr="000000"/>
                </a:solidFill>
                <a:latin typeface="Arial" panose="020B0604020202020204" pitchFamily="34" charset="0"/>
                <a:cs typeface="Arial" panose="020B0604020202020204" pitchFamily="34" charset="0"/>
              </a:defRPr>
            </a:pPr>
            <a:endParaRPr lang="sv-SE"/>
          </a:p>
        </c:txPr>
        <c:crossAx val="328650752"/>
        <c:crosses val="autoZero"/>
        <c:crossBetween val="between"/>
        <c:majorUnit val="2"/>
      </c:valAx>
      <c:valAx>
        <c:axId val="328653824"/>
        <c:scaling>
          <c:orientation val="minMax"/>
          <c:max val="10"/>
        </c:scaling>
        <c:delete val="0"/>
        <c:axPos val="r"/>
        <c:numFmt formatCode="General" sourceLinked="0"/>
        <c:majorTickMark val="none"/>
        <c:minorTickMark val="none"/>
        <c:tickLblPos val="nextTo"/>
        <c:txPr>
          <a:bodyPr/>
          <a:lstStyle/>
          <a:p>
            <a:pPr>
              <a:defRPr sz="1800" b="1">
                <a:solidFill>
                  <a:sysClr val="windowText" lastClr="000000"/>
                </a:solidFill>
                <a:latin typeface="Arial" panose="020B0604020202020204" pitchFamily="34" charset="0"/>
                <a:cs typeface="Arial" panose="020B0604020202020204" pitchFamily="34" charset="0"/>
              </a:defRPr>
            </a:pPr>
            <a:endParaRPr lang="sv-SE"/>
          </a:p>
        </c:txPr>
        <c:crossAx val="328659712"/>
        <c:crosses val="max"/>
        <c:crossBetween val="between"/>
        <c:majorUnit val="2"/>
      </c:valAx>
      <c:dateAx>
        <c:axId val="328659712"/>
        <c:scaling>
          <c:orientation val="minMax"/>
        </c:scaling>
        <c:delete val="1"/>
        <c:axPos val="b"/>
        <c:numFmt formatCode="m/d/yyyy" sourceLinked="1"/>
        <c:majorTickMark val="out"/>
        <c:minorTickMark val="none"/>
        <c:tickLblPos val="nextTo"/>
        <c:crossAx val="328653824"/>
        <c:crosses val="autoZero"/>
        <c:auto val="1"/>
        <c:lblOffset val="100"/>
        <c:baseTimeUnit val="years"/>
      </c:dateAx>
      <c:spPr>
        <a:noFill/>
      </c:spPr>
    </c:plotArea>
    <c:legend>
      <c:legendPos val="b"/>
      <c:layout>
        <c:manualLayout>
          <c:xMode val="edge"/>
          <c:yMode val="edge"/>
          <c:x val="2.5988271604938266E-2"/>
          <c:y val="0.86716027777777782"/>
          <c:w val="0.95657839506172837"/>
          <c:h val="0.13283972222222223"/>
        </c:manualLayout>
      </c:layout>
      <c:overlay val="0"/>
      <c:txPr>
        <a:bodyPr/>
        <a:lstStyle/>
        <a:p>
          <a:pPr>
            <a:defRPr sz="1400" b="1">
              <a:solidFill>
                <a:sysClr val="windowText" lastClr="000000"/>
              </a:solidFill>
              <a:latin typeface="Arial" panose="020B0604020202020204" pitchFamily="34" charset="0"/>
              <a:cs typeface="Arial" panose="020B0604020202020204" pitchFamily="34" charset="0"/>
            </a:defRPr>
          </a:pPr>
          <a:endParaRPr lang="sv-SE"/>
        </a:p>
      </c:txPr>
    </c:legend>
    <c:plotVisOnly val="1"/>
    <c:dispBlanksAs val="gap"/>
    <c:showDLblsOverMax val="0"/>
  </c:chart>
  <c:spPr>
    <a:noFill/>
    <a:ln>
      <a:noFill/>
    </a:ln>
  </c:sp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lineChart>
        <c:grouping val="standard"/>
        <c:varyColors val="0"/>
        <c:ser>
          <c:idx val="0"/>
          <c:order val="0"/>
          <c:tx>
            <c:strRef>
              <c:f>'Hushållens betalningsförmåga'!$O$154</c:f>
              <c:strCache>
                <c:ptCount val="1"/>
                <c:pt idx="0">
                  <c:v>Utan BRF-skuld</c:v>
                </c:pt>
              </c:strCache>
            </c:strRef>
          </c:tx>
          <c:spPr>
            <a:ln w="38100">
              <a:solidFill>
                <a:srgbClr val="F0B600"/>
              </a:solidFill>
            </a:ln>
          </c:spPr>
          <c:marker>
            <c:symbol val="none"/>
          </c:marker>
          <c:cat>
            <c:numRef>
              <c:f>'Hushållens betalningsförmåga'!$N$155:$N$160</c:f>
              <c:numCache>
                <c:formatCode>General</c:formatCode>
                <c:ptCount val="6"/>
                <c:pt idx="0">
                  <c:v>0</c:v>
                </c:pt>
                <c:pt idx="1">
                  <c:v>1</c:v>
                </c:pt>
                <c:pt idx="2">
                  <c:v>2</c:v>
                </c:pt>
                <c:pt idx="3">
                  <c:v>3</c:v>
                </c:pt>
                <c:pt idx="4">
                  <c:v>4</c:v>
                </c:pt>
                <c:pt idx="5">
                  <c:v>5</c:v>
                </c:pt>
              </c:numCache>
            </c:numRef>
          </c:cat>
          <c:val>
            <c:numRef>
              <c:f>'Hushållens betalningsförmåga'!$O$155:$O$160</c:f>
              <c:numCache>
                <c:formatCode>0.0</c:formatCode>
                <c:ptCount val="6"/>
                <c:pt idx="0">
                  <c:v>0.84676762742224398</c:v>
                </c:pt>
                <c:pt idx="1">
                  <c:v>1.3190034196385001</c:v>
                </c:pt>
                <c:pt idx="2">
                  <c:v>1.80752320468979</c:v>
                </c:pt>
                <c:pt idx="3">
                  <c:v>2.75199478912229</c:v>
                </c:pt>
                <c:pt idx="4">
                  <c:v>3.9570102589154899</c:v>
                </c:pt>
                <c:pt idx="5">
                  <c:v>6.26933724149161</c:v>
                </c:pt>
              </c:numCache>
            </c:numRef>
          </c:val>
          <c:smooth val="0"/>
        </c:ser>
        <c:dLbls>
          <c:showLegendKey val="0"/>
          <c:showVal val="0"/>
          <c:showCatName val="0"/>
          <c:showSerName val="0"/>
          <c:showPercent val="0"/>
          <c:showBubbleSize val="0"/>
        </c:dLbls>
        <c:marker val="1"/>
        <c:smooth val="0"/>
        <c:axId val="328718592"/>
        <c:axId val="328720384"/>
      </c:lineChart>
      <c:lineChart>
        <c:grouping val="standard"/>
        <c:varyColors val="0"/>
        <c:ser>
          <c:idx val="1"/>
          <c:order val="1"/>
          <c:tx>
            <c:strRef>
              <c:f>'Hushållens betalningsförmåga'!$P$154</c:f>
              <c:strCache>
                <c:ptCount val="1"/>
                <c:pt idx="0">
                  <c:v>Med BRF-skuld</c:v>
                </c:pt>
              </c:strCache>
            </c:strRef>
          </c:tx>
          <c:spPr>
            <a:ln w="38100">
              <a:solidFill>
                <a:srgbClr val="A50044"/>
              </a:solidFill>
            </a:ln>
          </c:spPr>
          <c:marker>
            <c:symbol val="none"/>
          </c:marker>
          <c:cat>
            <c:numRef>
              <c:f>'Hushållens betalningsförmåga'!$N$155:$N$160</c:f>
              <c:numCache>
                <c:formatCode>General</c:formatCode>
                <c:ptCount val="6"/>
                <c:pt idx="0">
                  <c:v>0</c:v>
                </c:pt>
                <c:pt idx="1">
                  <c:v>1</c:v>
                </c:pt>
                <c:pt idx="2">
                  <c:v>2</c:v>
                </c:pt>
                <c:pt idx="3">
                  <c:v>3</c:v>
                </c:pt>
                <c:pt idx="4">
                  <c:v>4</c:v>
                </c:pt>
                <c:pt idx="5">
                  <c:v>5</c:v>
                </c:pt>
              </c:numCache>
            </c:numRef>
          </c:cat>
          <c:val>
            <c:numRef>
              <c:f>'Hushållens betalningsförmåga'!$P$155:$P$160</c:f>
              <c:numCache>
                <c:formatCode>0.0</c:formatCode>
                <c:ptCount val="6"/>
                <c:pt idx="0">
                  <c:v>0.84676762742224398</c:v>
                </c:pt>
                <c:pt idx="1">
                  <c:v>1.5306953264940599</c:v>
                </c:pt>
                <c:pt idx="2">
                  <c:v>2.4100309395863899</c:v>
                </c:pt>
                <c:pt idx="3">
                  <c:v>4.0221462302556601</c:v>
                </c:pt>
                <c:pt idx="4">
                  <c:v>6.9858329262335097</c:v>
                </c:pt>
                <c:pt idx="5">
                  <c:v>12.2129946262824</c:v>
                </c:pt>
              </c:numCache>
            </c:numRef>
          </c:val>
          <c:smooth val="0"/>
        </c:ser>
        <c:dLbls>
          <c:showLegendKey val="0"/>
          <c:showVal val="0"/>
          <c:showCatName val="0"/>
          <c:showSerName val="0"/>
          <c:showPercent val="0"/>
          <c:showBubbleSize val="0"/>
        </c:dLbls>
        <c:marker val="1"/>
        <c:smooth val="0"/>
        <c:axId val="328723456"/>
        <c:axId val="328721920"/>
      </c:lineChart>
      <c:catAx>
        <c:axId val="328718592"/>
        <c:scaling>
          <c:orientation val="minMax"/>
        </c:scaling>
        <c:delete val="0"/>
        <c:axPos val="b"/>
        <c:numFmt formatCode="General" sourceLinked="0"/>
        <c:majorTickMark val="out"/>
        <c:minorTickMark val="none"/>
        <c:tickLblPos val="low"/>
        <c:txPr>
          <a:bodyPr/>
          <a:lstStyle/>
          <a:p>
            <a:pPr>
              <a:defRPr sz="1800" b="1">
                <a:solidFill>
                  <a:sysClr val="windowText" lastClr="000000"/>
                </a:solidFill>
                <a:latin typeface="Arial" panose="020B0604020202020204" pitchFamily="34" charset="0"/>
                <a:cs typeface="Arial" panose="020B0604020202020204" pitchFamily="34" charset="0"/>
              </a:defRPr>
            </a:pPr>
            <a:endParaRPr lang="sv-SE"/>
          </a:p>
        </c:txPr>
        <c:crossAx val="328720384"/>
        <c:crosses val="autoZero"/>
        <c:auto val="1"/>
        <c:lblAlgn val="ctr"/>
        <c:lblOffset val="100"/>
        <c:tickLblSkip val="1"/>
        <c:noMultiLvlLbl val="0"/>
      </c:catAx>
      <c:valAx>
        <c:axId val="328720384"/>
        <c:scaling>
          <c:orientation val="minMax"/>
          <c:max val="14"/>
        </c:scaling>
        <c:delete val="0"/>
        <c:axPos val="l"/>
        <c:majorGridlines/>
        <c:numFmt formatCode="General" sourceLinked="0"/>
        <c:majorTickMark val="none"/>
        <c:minorTickMark val="none"/>
        <c:tickLblPos val="nextTo"/>
        <c:txPr>
          <a:bodyPr/>
          <a:lstStyle/>
          <a:p>
            <a:pPr>
              <a:defRPr sz="1800" b="1">
                <a:solidFill>
                  <a:sysClr val="windowText" lastClr="000000"/>
                </a:solidFill>
                <a:latin typeface="Arial" panose="020B0604020202020204" pitchFamily="34" charset="0"/>
                <a:cs typeface="Arial" panose="020B0604020202020204" pitchFamily="34" charset="0"/>
              </a:defRPr>
            </a:pPr>
            <a:endParaRPr lang="sv-SE"/>
          </a:p>
        </c:txPr>
        <c:crossAx val="328718592"/>
        <c:crosses val="autoZero"/>
        <c:crossBetween val="between"/>
        <c:majorUnit val="2"/>
      </c:valAx>
      <c:valAx>
        <c:axId val="328721920"/>
        <c:scaling>
          <c:orientation val="minMax"/>
          <c:max val="14"/>
          <c:min val="0"/>
        </c:scaling>
        <c:delete val="0"/>
        <c:axPos val="r"/>
        <c:numFmt formatCode="General" sourceLinked="0"/>
        <c:majorTickMark val="none"/>
        <c:minorTickMark val="none"/>
        <c:tickLblPos val="nextTo"/>
        <c:txPr>
          <a:bodyPr/>
          <a:lstStyle/>
          <a:p>
            <a:pPr>
              <a:defRPr sz="1800" b="1">
                <a:solidFill>
                  <a:sysClr val="windowText" lastClr="000000"/>
                </a:solidFill>
                <a:latin typeface="Arial" panose="020B0604020202020204" pitchFamily="34" charset="0"/>
                <a:cs typeface="Arial" panose="020B0604020202020204" pitchFamily="34" charset="0"/>
              </a:defRPr>
            </a:pPr>
            <a:endParaRPr lang="sv-SE"/>
          </a:p>
        </c:txPr>
        <c:crossAx val="328723456"/>
        <c:crosses val="max"/>
        <c:crossBetween val="between"/>
        <c:majorUnit val="2"/>
      </c:valAx>
      <c:catAx>
        <c:axId val="328723456"/>
        <c:scaling>
          <c:orientation val="minMax"/>
        </c:scaling>
        <c:delete val="1"/>
        <c:axPos val="b"/>
        <c:numFmt formatCode="General" sourceLinked="1"/>
        <c:majorTickMark val="out"/>
        <c:minorTickMark val="none"/>
        <c:tickLblPos val="nextTo"/>
        <c:crossAx val="328721920"/>
        <c:crosses val="autoZero"/>
        <c:auto val="1"/>
        <c:lblAlgn val="ctr"/>
        <c:lblOffset val="100"/>
        <c:noMultiLvlLbl val="0"/>
      </c:catAx>
      <c:spPr>
        <a:noFill/>
      </c:spPr>
    </c:plotArea>
    <c:legend>
      <c:legendPos val="b"/>
      <c:layout>
        <c:manualLayout>
          <c:xMode val="edge"/>
          <c:yMode val="edge"/>
          <c:x val="2.5988271604938266E-2"/>
          <c:y val="0.86716027777777782"/>
          <c:w val="0.95657839506172837"/>
          <c:h val="0.13283972222222223"/>
        </c:manualLayout>
      </c:layout>
      <c:overlay val="0"/>
      <c:txPr>
        <a:bodyPr/>
        <a:lstStyle/>
        <a:p>
          <a:pPr>
            <a:defRPr sz="1400" b="1">
              <a:solidFill>
                <a:sysClr val="windowText" lastClr="000000"/>
              </a:solidFill>
              <a:latin typeface="Arial" panose="020B0604020202020204" pitchFamily="34" charset="0"/>
              <a:cs typeface="Arial" panose="020B0604020202020204" pitchFamily="34" charset="0"/>
            </a:defRPr>
          </a:pPr>
          <a:endParaRPr lang="sv-SE"/>
        </a:p>
      </c:txPr>
    </c:legend>
    <c:plotVisOnly val="1"/>
    <c:dispBlanksAs val="gap"/>
    <c:showDLblsOverMax val="0"/>
  </c:chart>
  <c:spPr>
    <a:noFill/>
    <a:ln>
      <a:noFill/>
    </a:ln>
  </c:sp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Belåningsgrad!$Q$4</c:f>
              <c:strCache>
                <c:ptCount val="1"/>
                <c:pt idx="0">
                  <c:v>2011</c:v>
                </c:pt>
              </c:strCache>
            </c:strRef>
          </c:tx>
          <c:spPr>
            <a:solidFill>
              <a:srgbClr val="F0B600"/>
            </a:solidFill>
            <a:ln>
              <a:solidFill>
                <a:srgbClr val="F0B600"/>
              </a:solidFill>
            </a:ln>
          </c:spPr>
          <c:invertIfNegative val="0"/>
          <c:cat>
            <c:strRef>
              <c:f>Belåningsgrad!$P$5:$P$9</c:f>
              <c:strCache>
                <c:ptCount val="5"/>
                <c:pt idx="0">
                  <c:v>Göteborg</c:v>
                </c:pt>
                <c:pt idx="1">
                  <c:v>Malmö</c:v>
                </c:pt>
                <c:pt idx="2">
                  <c:v>Stockholm</c:v>
                </c:pt>
                <c:pt idx="3">
                  <c:v>Övriga landet</c:v>
                </c:pt>
                <c:pt idx="4">
                  <c:v>Övriga stora städer</c:v>
                </c:pt>
              </c:strCache>
            </c:strRef>
          </c:cat>
          <c:val>
            <c:numRef>
              <c:f>Belåningsgrad!$Q$5:$Q$9</c:f>
              <c:numCache>
                <c:formatCode>0.0</c:formatCode>
                <c:ptCount val="5"/>
                <c:pt idx="0">
                  <c:v>54.794520499999997</c:v>
                </c:pt>
                <c:pt idx="1">
                  <c:v>57.760956200000003</c:v>
                </c:pt>
                <c:pt idx="2">
                  <c:v>54.876414699999998</c:v>
                </c:pt>
                <c:pt idx="3">
                  <c:v>62.923509899999999</c:v>
                </c:pt>
                <c:pt idx="4">
                  <c:v>58.814194200000003</c:v>
                </c:pt>
              </c:numCache>
            </c:numRef>
          </c:val>
        </c:ser>
        <c:ser>
          <c:idx val="1"/>
          <c:order val="1"/>
          <c:tx>
            <c:strRef>
              <c:f>Belåningsgrad!$R$4</c:f>
              <c:strCache>
                <c:ptCount val="1"/>
                <c:pt idx="0">
                  <c:v>2012</c:v>
                </c:pt>
              </c:strCache>
            </c:strRef>
          </c:tx>
          <c:spPr>
            <a:solidFill>
              <a:srgbClr val="A50044"/>
            </a:solidFill>
          </c:spPr>
          <c:invertIfNegative val="0"/>
          <c:cat>
            <c:strRef>
              <c:f>Belåningsgrad!$P$5:$P$9</c:f>
              <c:strCache>
                <c:ptCount val="5"/>
                <c:pt idx="0">
                  <c:v>Göteborg</c:v>
                </c:pt>
                <c:pt idx="1">
                  <c:v>Malmö</c:v>
                </c:pt>
                <c:pt idx="2">
                  <c:v>Stockholm</c:v>
                </c:pt>
                <c:pt idx="3">
                  <c:v>Övriga landet</c:v>
                </c:pt>
                <c:pt idx="4">
                  <c:v>Övriga stora städer</c:v>
                </c:pt>
              </c:strCache>
            </c:strRef>
          </c:cat>
          <c:val>
            <c:numRef>
              <c:f>Belåningsgrad!$R$5:$R$9</c:f>
              <c:numCache>
                <c:formatCode>0.0</c:formatCode>
                <c:ptCount val="5"/>
                <c:pt idx="0">
                  <c:v>62.5505523</c:v>
                </c:pt>
                <c:pt idx="1">
                  <c:v>64.823192599999999</c:v>
                </c:pt>
                <c:pt idx="2">
                  <c:v>60.410980899999998</c:v>
                </c:pt>
                <c:pt idx="3">
                  <c:v>66.246633299999999</c:v>
                </c:pt>
                <c:pt idx="4">
                  <c:v>64.295316600000007</c:v>
                </c:pt>
              </c:numCache>
            </c:numRef>
          </c:val>
        </c:ser>
        <c:ser>
          <c:idx val="2"/>
          <c:order val="2"/>
          <c:tx>
            <c:strRef>
              <c:f>Belåningsgrad!$S$4</c:f>
              <c:strCache>
                <c:ptCount val="1"/>
                <c:pt idx="0">
                  <c:v>2013</c:v>
                </c:pt>
              </c:strCache>
            </c:strRef>
          </c:tx>
          <c:spPr>
            <a:solidFill>
              <a:srgbClr val="EC732B"/>
            </a:solidFill>
          </c:spPr>
          <c:invertIfNegative val="0"/>
          <c:cat>
            <c:strRef>
              <c:f>Belåningsgrad!$P$5:$P$9</c:f>
              <c:strCache>
                <c:ptCount val="5"/>
                <c:pt idx="0">
                  <c:v>Göteborg</c:v>
                </c:pt>
                <c:pt idx="1">
                  <c:v>Malmö</c:v>
                </c:pt>
                <c:pt idx="2">
                  <c:v>Stockholm</c:v>
                </c:pt>
                <c:pt idx="3">
                  <c:v>Övriga landet</c:v>
                </c:pt>
                <c:pt idx="4">
                  <c:v>Övriga stora städer</c:v>
                </c:pt>
              </c:strCache>
            </c:strRef>
          </c:cat>
          <c:val>
            <c:numRef>
              <c:f>Belåningsgrad!$S$5:$S$9</c:f>
              <c:numCache>
                <c:formatCode>0.0</c:formatCode>
                <c:ptCount val="5"/>
                <c:pt idx="0">
                  <c:v>62.843874200000002</c:v>
                </c:pt>
                <c:pt idx="1">
                  <c:v>66.287050399999998</c:v>
                </c:pt>
                <c:pt idx="2">
                  <c:v>62.824069000000001</c:v>
                </c:pt>
                <c:pt idx="3">
                  <c:v>68.448520299999998</c:v>
                </c:pt>
                <c:pt idx="4">
                  <c:v>66.080151099999995</c:v>
                </c:pt>
              </c:numCache>
            </c:numRef>
          </c:val>
        </c:ser>
        <c:ser>
          <c:idx val="3"/>
          <c:order val="3"/>
          <c:tx>
            <c:strRef>
              <c:f>Belåningsgrad!$T$4</c:f>
              <c:strCache>
                <c:ptCount val="1"/>
                <c:pt idx="0">
                  <c:v>2014</c:v>
                </c:pt>
              </c:strCache>
            </c:strRef>
          </c:tx>
          <c:spPr>
            <a:solidFill>
              <a:srgbClr val="98BF0C"/>
            </a:solidFill>
          </c:spPr>
          <c:invertIfNegative val="0"/>
          <c:cat>
            <c:strRef>
              <c:f>Belåningsgrad!$P$5:$P$9</c:f>
              <c:strCache>
                <c:ptCount val="5"/>
                <c:pt idx="0">
                  <c:v>Göteborg</c:v>
                </c:pt>
                <c:pt idx="1">
                  <c:v>Malmö</c:v>
                </c:pt>
                <c:pt idx="2">
                  <c:v>Stockholm</c:v>
                </c:pt>
                <c:pt idx="3">
                  <c:v>Övriga landet</c:v>
                </c:pt>
                <c:pt idx="4">
                  <c:v>Övriga stora städer</c:v>
                </c:pt>
              </c:strCache>
            </c:strRef>
          </c:cat>
          <c:val>
            <c:numRef>
              <c:f>Belåningsgrad!$T$5:$T$9</c:f>
              <c:numCache>
                <c:formatCode>0.0</c:formatCode>
                <c:ptCount val="5"/>
                <c:pt idx="0">
                  <c:v>62.5364565</c:v>
                </c:pt>
                <c:pt idx="1">
                  <c:v>68.134756100000004</c:v>
                </c:pt>
                <c:pt idx="2">
                  <c:v>62.829692199999997</c:v>
                </c:pt>
                <c:pt idx="3">
                  <c:v>68.256081399999999</c:v>
                </c:pt>
                <c:pt idx="4">
                  <c:v>66.286915199999996</c:v>
                </c:pt>
              </c:numCache>
            </c:numRef>
          </c:val>
        </c:ser>
        <c:ser>
          <c:idx val="4"/>
          <c:order val="4"/>
          <c:tx>
            <c:strRef>
              <c:f>Belåningsgrad!$U$4</c:f>
              <c:strCache>
                <c:ptCount val="1"/>
                <c:pt idx="0">
                  <c:v>2015</c:v>
                </c:pt>
              </c:strCache>
            </c:strRef>
          </c:tx>
          <c:spPr>
            <a:solidFill>
              <a:srgbClr val="AADADB"/>
            </a:solidFill>
          </c:spPr>
          <c:invertIfNegative val="0"/>
          <c:cat>
            <c:strRef>
              <c:f>Belåningsgrad!$P$5:$P$9</c:f>
              <c:strCache>
                <c:ptCount val="5"/>
                <c:pt idx="0">
                  <c:v>Göteborg</c:v>
                </c:pt>
                <c:pt idx="1">
                  <c:v>Malmö</c:v>
                </c:pt>
                <c:pt idx="2">
                  <c:v>Stockholm</c:v>
                </c:pt>
                <c:pt idx="3">
                  <c:v>Övriga landet</c:v>
                </c:pt>
                <c:pt idx="4">
                  <c:v>Övriga stora städer</c:v>
                </c:pt>
              </c:strCache>
            </c:strRef>
          </c:cat>
          <c:val>
            <c:numRef>
              <c:f>Belåningsgrad!$U$5:$U$9</c:f>
              <c:numCache>
                <c:formatCode>0.0</c:formatCode>
                <c:ptCount val="5"/>
                <c:pt idx="0">
                  <c:v>62.637245999999998</c:v>
                </c:pt>
                <c:pt idx="1">
                  <c:v>67.745744099999996</c:v>
                </c:pt>
                <c:pt idx="2">
                  <c:v>60.781286299999998</c:v>
                </c:pt>
                <c:pt idx="3">
                  <c:v>68.316078200000007</c:v>
                </c:pt>
                <c:pt idx="4">
                  <c:v>65.749079800000004</c:v>
                </c:pt>
              </c:numCache>
            </c:numRef>
          </c:val>
        </c:ser>
        <c:ser>
          <c:idx val="5"/>
          <c:order val="5"/>
          <c:tx>
            <c:strRef>
              <c:f>Belåningsgrad!$V$4</c:f>
              <c:strCache>
                <c:ptCount val="1"/>
                <c:pt idx="0">
                  <c:v>2016</c:v>
                </c:pt>
              </c:strCache>
            </c:strRef>
          </c:tx>
          <c:spPr>
            <a:solidFill>
              <a:srgbClr val="A05599"/>
            </a:solidFill>
          </c:spPr>
          <c:invertIfNegative val="0"/>
          <c:cat>
            <c:strRef>
              <c:f>Belåningsgrad!$P$5:$P$9</c:f>
              <c:strCache>
                <c:ptCount val="5"/>
                <c:pt idx="0">
                  <c:v>Göteborg</c:v>
                </c:pt>
                <c:pt idx="1">
                  <c:v>Malmö</c:v>
                </c:pt>
                <c:pt idx="2">
                  <c:v>Stockholm</c:v>
                </c:pt>
                <c:pt idx="3">
                  <c:v>Övriga landet</c:v>
                </c:pt>
                <c:pt idx="4">
                  <c:v>Övriga stora städer</c:v>
                </c:pt>
              </c:strCache>
            </c:strRef>
          </c:cat>
          <c:val>
            <c:numRef>
              <c:f>Belåningsgrad!$V$5:$V$9</c:f>
              <c:numCache>
                <c:formatCode>0.0</c:formatCode>
                <c:ptCount val="5"/>
                <c:pt idx="0">
                  <c:v>60.426450000000003</c:v>
                </c:pt>
                <c:pt idx="1">
                  <c:v>67.053830000000005</c:v>
                </c:pt>
                <c:pt idx="2">
                  <c:v>59.734670000000001</c:v>
                </c:pt>
                <c:pt idx="3">
                  <c:v>67.103380000000001</c:v>
                </c:pt>
                <c:pt idx="4">
                  <c:v>65.003399999999999</c:v>
                </c:pt>
              </c:numCache>
            </c:numRef>
          </c:val>
        </c:ser>
        <c:ser>
          <c:idx val="6"/>
          <c:order val="6"/>
          <c:tx>
            <c:strRef>
              <c:f>Belåningsgrad!$W$4</c:f>
              <c:strCache>
                <c:ptCount val="1"/>
                <c:pt idx="0">
                  <c:v>2017</c:v>
                </c:pt>
              </c:strCache>
            </c:strRef>
          </c:tx>
          <c:spPr>
            <a:solidFill>
              <a:srgbClr val="C0C1C2"/>
            </a:solidFill>
          </c:spPr>
          <c:invertIfNegative val="0"/>
          <c:cat>
            <c:strRef>
              <c:f>Belåningsgrad!$P$5:$P$9</c:f>
              <c:strCache>
                <c:ptCount val="5"/>
                <c:pt idx="0">
                  <c:v>Göteborg</c:v>
                </c:pt>
                <c:pt idx="1">
                  <c:v>Malmö</c:v>
                </c:pt>
                <c:pt idx="2">
                  <c:v>Stockholm</c:v>
                </c:pt>
                <c:pt idx="3">
                  <c:v>Övriga landet</c:v>
                </c:pt>
                <c:pt idx="4">
                  <c:v>Övriga stora städer</c:v>
                </c:pt>
              </c:strCache>
            </c:strRef>
          </c:cat>
          <c:val>
            <c:numRef>
              <c:f>Belåningsgrad!$W$5:$W$9</c:f>
              <c:numCache>
                <c:formatCode>0.0</c:formatCode>
                <c:ptCount val="5"/>
                <c:pt idx="0">
                  <c:v>59.605050000000006</c:v>
                </c:pt>
                <c:pt idx="1">
                  <c:v>65.355429999999998</c:v>
                </c:pt>
                <c:pt idx="2">
                  <c:v>58.537019999999998</c:v>
                </c:pt>
                <c:pt idx="3">
                  <c:v>66.72059999999999</c:v>
                </c:pt>
                <c:pt idx="4">
                  <c:v>64.516859999999994</c:v>
                </c:pt>
              </c:numCache>
            </c:numRef>
          </c:val>
        </c:ser>
        <c:dLbls>
          <c:showLegendKey val="0"/>
          <c:showVal val="0"/>
          <c:showCatName val="0"/>
          <c:showSerName val="0"/>
          <c:showPercent val="0"/>
          <c:showBubbleSize val="0"/>
        </c:dLbls>
        <c:gapWidth val="150"/>
        <c:axId val="328222592"/>
        <c:axId val="328224128"/>
      </c:barChart>
      <c:barChart>
        <c:barDir val="col"/>
        <c:grouping val="clustered"/>
        <c:varyColors val="0"/>
        <c:ser>
          <c:idx val="7"/>
          <c:order val="7"/>
          <c:tx>
            <c:v>ny</c:v>
          </c:tx>
          <c:invertIfNegative val="0"/>
          <c:val>
            <c:numLit>
              <c:formatCode>General</c:formatCode>
              <c:ptCount val="1"/>
              <c:pt idx="0">
                <c:v>0</c:v>
              </c:pt>
            </c:numLit>
          </c:val>
        </c:ser>
        <c:dLbls>
          <c:showLegendKey val="0"/>
          <c:showVal val="0"/>
          <c:showCatName val="0"/>
          <c:showSerName val="0"/>
          <c:showPercent val="0"/>
          <c:showBubbleSize val="0"/>
        </c:dLbls>
        <c:gapWidth val="150"/>
        <c:axId val="328235648"/>
        <c:axId val="328234112"/>
      </c:barChart>
      <c:catAx>
        <c:axId val="328222592"/>
        <c:scaling>
          <c:orientation val="minMax"/>
        </c:scaling>
        <c:delete val="0"/>
        <c:axPos val="b"/>
        <c:majorTickMark val="out"/>
        <c:minorTickMark val="none"/>
        <c:tickLblPos val="nextTo"/>
        <c:txPr>
          <a:bodyPr/>
          <a:lstStyle/>
          <a:p>
            <a:pPr>
              <a:defRPr sz="1400" b="1">
                <a:latin typeface="Arial" panose="020B0604020202020204" pitchFamily="34" charset="0"/>
                <a:cs typeface="Arial" panose="020B0604020202020204" pitchFamily="34" charset="0"/>
              </a:defRPr>
            </a:pPr>
            <a:endParaRPr lang="sv-SE"/>
          </a:p>
        </c:txPr>
        <c:crossAx val="328224128"/>
        <c:crosses val="autoZero"/>
        <c:auto val="1"/>
        <c:lblAlgn val="ctr"/>
        <c:lblOffset val="100"/>
        <c:noMultiLvlLbl val="0"/>
      </c:catAx>
      <c:valAx>
        <c:axId val="328224128"/>
        <c:scaling>
          <c:orientation val="minMax"/>
        </c:scaling>
        <c:delete val="0"/>
        <c:axPos val="l"/>
        <c:majorGridlines/>
        <c:numFmt formatCode="0" sourceLinked="0"/>
        <c:majorTickMark val="none"/>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8222592"/>
        <c:crosses val="autoZero"/>
        <c:crossBetween val="between"/>
        <c:majorUnit val="20"/>
      </c:valAx>
      <c:valAx>
        <c:axId val="328234112"/>
        <c:scaling>
          <c:orientation val="minMax"/>
          <c:max val="80"/>
        </c:scaling>
        <c:delete val="0"/>
        <c:axPos val="r"/>
        <c:numFmt formatCode="General" sourceLinked="1"/>
        <c:majorTickMark val="none"/>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8235648"/>
        <c:crosses val="max"/>
        <c:crossBetween val="between"/>
        <c:majorUnit val="20"/>
      </c:valAx>
      <c:catAx>
        <c:axId val="328235648"/>
        <c:scaling>
          <c:orientation val="minMax"/>
        </c:scaling>
        <c:delete val="1"/>
        <c:axPos val="b"/>
        <c:majorTickMark val="out"/>
        <c:minorTickMark val="none"/>
        <c:tickLblPos val="nextTo"/>
        <c:crossAx val="328234112"/>
        <c:crosses val="autoZero"/>
        <c:auto val="1"/>
        <c:lblAlgn val="ctr"/>
        <c:lblOffset val="100"/>
        <c:noMultiLvlLbl val="0"/>
      </c:catAx>
    </c:plotArea>
    <c:legend>
      <c:legendPos val="b"/>
      <c:legendEntry>
        <c:idx val="7"/>
        <c:delete val="1"/>
      </c:legendEntry>
      <c:overlay val="0"/>
      <c:txPr>
        <a:bodyPr/>
        <a:lstStyle/>
        <a:p>
          <a:pPr>
            <a:defRPr sz="1800" b="1">
              <a:latin typeface="Arial" panose="020B0604020202020204" pitchFamily="34" charset="0"/>
              <a:cs typeface="Arial" panose="020B0604020202020204" pitchFamily="34" charset="0"/>
            </a:defRPr>
          </a:pPr>
          <a:endParaRPr lang="sv-SE"/>
        </a:p>
      </c:txPr>
    </c:legend>
    <c:plotVisOnly val="1"/>
    <c:dispBlanksAs val="gap"/>
    <c:showDLblsOverMax val="0"/>
  </c:chart>
  <c:spPr>
    <a:ln>
      <a:noFill/>
    </a:ln>
  </c:sp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Belåningsgrad!$Q$28</c:f>
              <c:strCache>
                <c:ptCount val="1"/>
                <c:pt idx="0">
                  <c:v>2011</c:v>
                </c:pt>
              </c:strCache>
            </c:strRef>
          </c:tx>
          <c:spPr>
            <a:solidFill>
              <a:srgbClr val="F0B600"/>
            </a:solidFill>
            <a:ln>
              <a:solidFill>
                <a:srgbClr val="F0B600"/>
              </a:solidFill>
            </a:ln>
          </c:spPr>
          <c:invertIfNegative val="0"/>
          <c:cat>
            <c:strRef>
              <c:f>Belåningsgrad!$P$29:$P$31</c:f>
              <c:strCache>
                <c:ptCount val="3"/>
                <c:pt idx="0">
                  <c:v>Bostadsrätt</c:v>
                </c:pt>
                <c:pt idx="1">
                  <c:v>Fritidshus</c:v>
                </c:pt>
                <c:pt idx="2">
                  <c:v>Småhus</c:v>
                </c:pt>
              </c:strCache>
            </c:strRef>
          </c:cat>
          <c:val>
            <c:numRef>
              <c:f>Belåningsgrad!$Q$29:$Q$31</c:f>
              <c:numCache>
                <c:formatCode>0.0</c:formatCode>
                <c:ptCount val="3"/>
                <c:pt idx="0">
                  <c:v>62.9056493</c:v>
                </c:pt>
                <c:pt idx="1">
                  <c:v>57.607541900000001</c:v>
                </c:pt>
                <c:pt idx="2">
                  <c:v>59.534399100000002</c:v>
                </c:pt>
              </c:numCache>
            </c:numRef>
          </c:val>
        </c:ser>
        <c:ser>
          <c:idx val="1"/>
          <c:order val="1"/>
          <c:tx>
            <c:strRef>
              <c:f>Belåningsgrad!$R$28</c:f>
              <c:strCache>
                <c:ptCount val="1"/>
                <c:pt idx="0">
                  <c:v>2012</c:v>
                </c:pt>
              </c:strCache>
            </c:strRef>
          </c:tx>
          <c:spPr>
            <a:solidFill>
              <a:srgbClr val="A50044"/>
            </a:solidFill>
          </c:spPr>
          <c:invertIfNegative val="0"/>
          <c:cat>
            <c:strRef>
              <c:f>Belåningsgrad!$P$29:$P$31</c:f>
              <c:strCache>
                <c:ptCount val="3"/>
                <c:pt idx="0">
                  <c:v>Bostadsrätt</c:v>
                </c:pt>
                <c:pt idx="1">
                  <c:v>Fritidshus</c:v>
                </c:pt>
                <c:pt idx="2">
                  <c:v>Småhus</c:v>
                </c:pt>
              </c:strCache>
            </c:strRef>
          </c:cat>
          <c:val>
            <c:numRef>
              <c:f>Belåningsgrad!$R$29:$R$31</c:f>
              <c:numCache>
                <c:formatCode>0.0</c:formatCode>
                <c:ptCount val="3"/>
                <c:pt idx="0">
                  <c:v>66.789061500000003</c:v>
                </c:pt>
                <c:pt idx="1">
                  <c:v>59.0144509</c:v>
                </c:pt>
                <c:pt idx="2">
                  <c:v>61.861051500000002</c:v>
                </c:pt>
              </c:numCache>
            </c:numRef>
          </c:val>
        </c:ser>
        <c:ser>
          <c:idx val="2"/>
          <c:order val="2"/>
          <c:tx>
            <c:strRef>
              <c:f>Belåningsgrad!$S$28</c:f>
              <c:strCache>
                <c:ptCount val="1"/>
                <c:pt idx="0">
                  <c:v>2013</c:v>
                </c:pt>
              </c:strCache>
            </c:strRef>
          </c:tx>
          <c:spPr>
            <a:solidFill>
              <a:srgbClr val="EC732B"/>
            </a:solidFill>
          </c:spPr>
          <c:invertIfNegative val="0"/>
          <c:cat>
            <c:strRef>
              <c:f>Belåningsgrad!$P$29:$P$31</c:f>
              <c:strCache>
                <c:ptCount val="3"/>
                <c:pt idx="0">
                  <c:v>Bostadsrätt</c:v>
                </c:pt>
                <c:pt idx="1">
                  <c:v>Fritidshus</c:v>
                </c:pt>
                <c:pt idx="2">
                  <c:v>Småhus</c:v>
                </c:pt>
              </c:strCache>
            </c:strRef>
          </c:cat>
          <c:val>
            <c:numRef>
              <c:f>Belåningsgrad!$S$29:$S$31</c:f>
              <c:numCache>
                <c:formatCode>0.0</c:formatCode>
                <c:ptCount val="3"/>
                <c:pt idx="0">
                  <c:v>69.030720700000003</c:v>
                </c:pt>
                <c:pt idx="1">
                  <c:v>61.309611799999999</c:v>
                </c:pt>
                <c:pt idx="2">
                  <c:v>64.594703300000006</c:v>
                </c:pt>
              </c:numCache>
            </c:numRef>
          </c:val>
        </c:ser>
        <c:ser>
          <c:idx val="3"/>
          <c:order val="3"/>
          <c:tx>
            <c:strRef>
              <c:f>Belåningsgrad!$T$28</c:f>
              <c:strCache>
                <c:ptCount val="1"/>
                <c:pt idx="0">
                  <c:v>2014</c:v>
                </c:pt>
              </c:strCache>
            </c:strRef>
          </c:tx>
          <c:spPr>
            <a:solidFill>
              <a:srgbClr val="98BF0C"/>
            </a:solidFill>
          </c:spPr>
          <c:invertIfNegative val="0"/>
          <c:cat>
            <c:strRef>
              <c:f>Belåningsgrad!$P$29:$P$31</c:f>
              <c:strCache>
                <c:ptCount val="3"/>
                <c:pt idx="0">
                  <c:v>Bostadsrätt</c:v>
                </c:pt>
                <c:pt idx="1">
                  <c:v>Fritidshus</c:v>
                </c:pt>
                <c:pt idx="2">
                  <c:v>Småhus</c:v>
                </c:pt>
              </c:strCache>
            </c:strRef>
          </c:cat>
          <c:val>
            <c:numRef>
              <c:f>Belåningsgrad!$T$29:$T$31</c:f>
              <c:numCache>
                <c:formatCode>0.0</c:formatCode>
                <c:ptCount val="3"/>
                <c:pt idx="0">
                  <c:v>68.7265625</c:v>
                </c:pt>
                <c:pt idx="1">
                  <c:v>60.631994300000002</c:v>
                </c:pt>
                <c:pt idx="2">
                  <c:v>64.111379999999997</c:v>
                </c:pt>
              </c:numCache>
            </c:numRef>
          </c:val>
        </c:ser>
        <c:ser>
          <c:idx val="4"/>
          <c:order val="4"/>
          <c:tx>
            <c:strRef>
              <c:f>Belåningsgrad!$U$28</c:f>
              <c:strCache>
                <c:ptCount val="1"/>
                <c:pt idx="0">
                  <c:v>2015</c:v>
                </c:pt>
              </c:strCache>
            </c:strRef>
          </c:tx>
          <c:invertIfNegative val="0"/>
          <c:cat>
            <c:strRef>
              <c:f>Belåningsgrad!$P$29:$P$31</c:f>
              <c:strCache>
                <c:ptCount val="3"/>
                <c:pt idx="0">
                  <c:v>Bostadsrätt</c:v>
                </c:pt>
                <c:pt idx="1">
                  <c:v>Fritidshus</c:v>
                </c:pt>
                <c:pt idx="2">
                  <c:v>Småhus</c:v>
                </c:pt>
              </c:strCache>
            </c:strRef>
          </c:cat>
          <c:val>
            <c:numRef>
              <c:f>Belåningsgrad!$U$29:$U$31</c:f>
              <c:numCache>
                <c:formatCode>0.0</c:formatCode>
                <c:ptCount val="3"/>
                <c:pt idx="0">
                  <c:v>67.036238800000007</c:v>
                </c:pt>
                <c:pt idx="1">
                  <c:v>60.6053748</c:v>
                </c:pt>
                <c:pt idx="2">
                  <c:v>63.625</c:v>
                </c:pt>
              </c:numCache>
            </c:numRef>
          </c:val>
        </c:ser>
        <c:ser>
          <c:idx val="5"/>
          <c:order val="5"/>
          <c:tx>
            <c:strRef>
              <c:f>Belåningsgrad!$V$28</c:f>
              <c:strCache>
                <c:ptCount val="1"/>
                <c:pt idx="0">
                  <c:v>2016</c:v>
                </c:pt>
              </c:strCache>
            </c:strRef>
          </c:tx>
          <c:spPr>
            <a:solidFill>
              <a:srgbClr val="A05599"/>
            </a:solidFill>
          </c:spPr>
          <c:invertIfNegative val="0"/>
          <c:cat>
            <c:strRef>
              <c:f>Belåningsgrad!$P$29:$P$31</c:f>
              <c:strCache>
                <c:ptCount val="3"/>
                <c:pt idx="0">
                  <c:v>Bostadsrätt</c:v>
                </c:pt>
                <c:pt idx="1">
                  <c:v>Fritidshus</c:v>
                </c:pt>
                <c:pt idx="2">
                  <c:v>Småhus</c:v>
                </c:pt>
              </c:strCache>
            </c:strRef>
          </c:cat>
          <c:val>
            <c:numRef>
              <c:f>Belåningsgrad!$V$29:$V$31</c:f>
              <c:numCache>
                <c:formatCode>0.0</c:formatCode>
                <c:ptCount val="3"/>
                <c:pt idx="0">
                  <c:v>66.793790000000001</c:v>
                </c:pt>
                <c:pt idx="1">
                  <c:v>56.669379999999997</c:v>
                </c:pt>
                <c:pt idx="2">
                  <c:v>62.065829999999998</c:v>
                </c:pt>
              </c:numCache>
            </c:numRef>
          </c:val>
        </c:ser>
        <c:ser>
          <c:idx val="6"/>
          <c:order val="6"/>
          <c:tx>
            <c:strRef>
              <c:f>Belåningsgrad!$W$28</c:f>
              <c:strCache>
                <c:ptCount val="1"/>
                <c:pt idx="0">
                  <c:v>2017</c:v>
                </c:pt>
              </c:strCache>
            </c:strRef>
          </c:tx>
          <c:spPr>
            <a:solidFill>
              <a:srgbClr val="C0C1C2"/>
            </a:solidFill>
          </c:spPr>
          <c:invertIfNegative val="0"/>
          <c:cat>
            <c:strRef>
              <c:f>Belåningsgrad!$P$29:$P$31</c:f>
              <c:strCache>
                <c:ptCount val="3"/>
                <c:pt idx="0">
                  <c:v>Bostadsrätt</c:v>
                </c:pt>
                <c:pt idx="1">
                  <c:v>Fritidshus</c:v>
                </c:pt>
                <c:pt idx="2">
                  <c:v>Småhus</c:v>
                </c:pt>
              </c:strCache>
            </c:strRef>
          </c:cat>
          <c:val>
            <c:numRef>
              <c:f>Belåningsgrad!$W$29:$W$31</c:f>
              <c:numCache>
                <c:formatCode>0.0</c:formatCode>
                <c:ptCount val="3"/>
                <c:pt idx="0">
                  <c:v>65.829930000000004</c:v>
                </c:pt>
                <c:pt idx="1">
                  <c:v>58.23762</c:v>
                </c:pt>
                <c:pt idx="2">
                  <c:v>61.534619999999997</c:v>
                </c:pt>
              </c:numCache>
            </c:numRef>
          </c:val>
        </c:ser>
        <c:dLbls>
          <c:showLegendKey val="0"/>
          <c:showVal val="0"/>
          <c:showCatName val="0"/>
          <c:showSerName val="0"/>
          <c:showPercent val="0"/>
          <c:showBubbleSize val="0"/>
        </c:dLbls>
        <c:gapWidth val="150"/>
        <c:axId val="328377856"/>
        <c:axId val="328379392"/>
      </c:barChart>
      <c:barChart>
        <c:barDir val="col"/>
        <c:grouping val="clustered"/>
        <c:varyColors val="0"/>
        <c:ser>
          <c:idx val="7"/>
          <c:order val="7"/>
          <c:tx>
            <c:v>ny</c:v>
          </c:tx>
          <c:invertIfNegative val="0"/>
          <c:val>
            <c:numLit>
              <c:formatCode>General</c:formatCode>
              <c:ptCount val="1"/>
              <c:pt idx="0">
                <c:v>0</c:v>
              </c:pt>
            </c:numLit>
          </c:val>
        </c:ser>
        <c:dLbls>
          <c:showLegendKey val="0"/>
          <c:showVal val="0"/>
          <c:showCatName val="0"/>
          <c:showSerName val="0"/>
          <c:showPercent val="0"/>
          <c:showBubbleSize val="0"/>
        </c:dLbls>
        <c:gapWidth val="150"/>
        <c:axId val="328386816"/>
        <c:axId val="328385280"/>
      </c:barChart>
      <c:catAx>
        <c:axId val="328377856"/>
        <c:scaling>
          <c:orientation val="minMax"/>
        </c:scaling>
        <c:delete val="0"/>
        <c:axPos val="b"/>
        <c:majorTickMark val="out"/>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8379392"/>
        <c:crosses val="autoZero"/>
        <c:auto val="1"/>
        <c:lblAlgn val="ctr"/>
        <c:lblOffset val="100"/>
        <c:noMultiLvlLbl val="0"/>
      </c:catAx>
      <c:valAx>
        <c:axId val="328379392"/>
        <c:scaling>
          <c:orientation val="minMax"/>
        </c:scaling>
        <c:delete val="0"/>
        <c:axPos val="l"/>
        <c:majorGridlines/>
        <c:numFmt formatCode="0" sourceLinked="0"/>
        <c:majorTickMark val="none"/>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8377856"/>
        <c:crosses val="autoZero"/>
        <c:crossBetween val="between"/>
        <c:majorUnit val="20"/>
      </c:valAx>
      <c:valAx>
        <c:axId val="328385280"/>
        <c:scaling>
          <c:orientation val="minMax"/>
          <c:max val="80"/>
        </c:scaling>
        <c:delete val="0"/>
        <c:axPos val="r"/>
        <c:numFmt formatCode="General" sourceLinked="1"/>
        <c:majorTickMark val="none"/>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8386816"/>
        <c:crosses val="max"/>
        <c:crossBetween val="between"/>
        <c:majorUnit val="20"/>
      </c:valAx>
      <c:catAx>
        <c:axId val="328386816"/>
        <c:scaling>
          <c:orientation val="minMax"/>
        </c:scaling>
        <c:delete val="1"/>
        <c:axPos val="b"/>
        <c:majorTickMark val="out"/>
        <c:minorTickMark val="none"/>
        <c:tickLblPos val="nextTo"/>
        <c:crossAx val="328385280"/>
        <c:crosses val="autoZero"/>
        <c:auto val="1"/>
        <c:lblAlgn val="ctr"/>
        <c:lblOffset val="100"/>
        <c:noMultiLvlLbl val="0"/>
      </c:catAx>
    </c:plotArea>
    <c:legend>
      <c:legendPos val="b"/>
      <c:legendEntry>
        <c:idx val="7"/>
        <c:delete val="1"/>
      </c:legendEntry>
      <c:overlay val="0"/>
      <c:txPr>
        <a:bodyPr/>
        <a:lstStyle/>
        <a:p>
          <a:pPr>
            <a:defRPr sz="1800" b="1">
              <a:latin typeface="Arial" panose="020B0604020202020204" pitchFamily="34" charset="0"/>
              <a:cs typeface="Arial" panose="020B0604020202020204" pitchFamily="34" charset="0"/>
            </a:defRPr>
          </a:pPr>
          <a:endParaRPr lang="sv-SE"/>
        </a:p>
      </c:txPr>
    </c:legend>
    <c:plotVisOnly val="1"/>
    <c:dispBlanksAs val="gap"/>
    <c:showDLblsOverMax val="0"/>
  </c:chart>
  <c:spPr>
    <a:ln>
      <a:noFill/>
    </a:ln>
  </c:sp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Belåningsgrad!$Q$51</c:f>
              <c:strCache>
                <c:ptCount val="1"/>
                <c:pt idx="0">
                  <c:v>2011</c:v>
                </c:pt>
              </c:strCache>
            </c:strRef>
          </c:tx>
          <c:spPr>
            <a:solidFill>
              <a:srgbClr val="F0B600"/>
            </a:solidFill>
          </c:spPr>
          <c:invertIfNegative val="0"/>
          <c:cat>
            <c:strRef>
              <c:f>Belåningsgrad!$P$52:$P$55</c:f>
              <c:strCache>
                <c:ptCount val="4"/>
                <c:pt idx="0">
                  <c:v>Ensamstående med barn</c:v>
                </c:pt>
                <c:pt idx="1">
                  <c:v>Ensamstående utan barn</c:v>
                </c:pt>
                <c:pt idx="2">
                  <c:v>Sambo med barn</c:v>
                </c:pt>
                <c:pt idx="3">
                  <c:v>Sambo utan barn</c:v>
                </c:pt>
              </c:strCache>
            </c:strRef>
          </c:cat>
          <c:val>
            <c:numRef>
              <c:f>Belåningsgrad!$Q$52:$Q$55</c:f>
              <c:numCache>
                <c:formatCode>0.0</c:formatCode>
                <c:ptCount val="4"/>
                <c:pt idx="0">
                  <c:v>60.4744186</c:v>
                </c:pt>
                <c:pt idx="1">
                  <c:v>58.616244399999999</c:v>
                </c:pt>
                <c:pt idx="2">
                  <c:v>62.9941733</c:v>
                </c:pt>
                <c:pt idx="3">
                  <c:v>60.184763599999997</c:v>
                </c:pt>
              </c:numCache>
            </c:numRef>
          </c:val>
        </c:ser>
        <c:ser>
          <c:idx val="1"/>
          <c:order val="1"/>
          <c:tx>
            <c:strRef>
              <c:f>Belåningsgrad!$R$51</c:f>
              <c:strCache>
                <c:ptCount val="1"/>
                <c:pt idx="0">
                  <c:v>2012</c:v>
                </c:pt>
              </c:strCache>
            </c:strRef>
          </c:tx>
          <c:spPr>
            <a:solidFill>
              <a:srgbClr val="A50044"/>
            </a:solidFill>
          </c:spPr>
          <c:invertIfNegative val="0"/>
          <c:cat>
            <c:strRef>
              <c:f>Belåningsgrad!$P$52:$P$55</c:f>
              <c:strCache>
                <c:ptCount val="4"/>
                <c:pt idx="0">
                  <c:v>Ensamstående med barn</c:v>
                </c:pt>
                <c:pt idx="1">
                  <c:v>Ensamstående utan barn</c:v>
                </c:pt>
                <c:pt idx="2">
                  <c:v>Sambo med barn</c:v>
                </c:pt>
                <c:pt idx="3">
                  <c:v>Sambo utan barn</c:v>
                </c:pt>
              </c:strCache>
            </c:strRef>
          </c:cat>
          <c:val>
            <c:numRef>
              <c:f>Belåningsgrad!$R$52:$R$55</c:f>
              <c:numCache>
                <c:formatCode>0.0</c:formatCode>
                <c:ptCount val="4"/>
                <c:pt idx="0">
                  <c:v>64.098156200000005</c:v>
                </c:pt>
                <c:pt idx="1">
                  <c:v>63.049774399999997</c:v>
                </c:pt>
                <c:pt idx="2">
                  <c:v>66.545306199999999</c:v>
                </c:pt>
                <c:pt idx="3">
                  <c:v>62.340258499999997</c:v>
                </c:pt>
              </c:numCache>
            </c:numRef>
          </c:val>
        </c:ser>
        <c:ser>
          <c:idx val="2"/>
          <c:order val="2"/>
          <c:tx>
            <c:strRef>
              <c:f>Belåningsgrad!$S$51</c:f>
              <c:strCache>
                <c:ptCount val="1"/>
                <c:pt idx="0">
                  <c:v>2013</c:v>
                </c:pt>
              </c:strCache>
            </c:strRef>
          </c:tx>
          <c:spPr>
            <a:solidFill>
              <a:srgbClr val="EC732B"/>
            </a:solidFill>
          </c:spPr>
          <c:invertIfNegative val="0"/>
          <c:cat>
            <c:strRef>
              <c:f>Belåningsgrad!$P$52:$P$55</c:f>
              <c:strCache>
                <c:ptCount val="4"/>
                <c:pt idx="0">
                  <c:v>Ensamstående med barn</c:v>
                </c:pt>
                <c:pt idx="1">
                  <c:v>Ensamstående utan barn</c:v>
                </c:pt>
                <c:pt idx="2">
                  <c:v>Sambo med barn</c:v>
                </c:pt>
                <c:pt idx="3">
                  <c:v>Sambo utan barn</c:v>
                </c:pt>
              </c:strCache>
            </c:strRef>
          </c:cat>
          <c:val>
            <c:numRef>
              <c:f>Belåningsgrad!$S$52:$S$55</c:f>
              <c:numCache>
                <c:formatCode>0.0</c:formatCode>
                <c:ptCount val="4"/>
                <c:pt idx="0">
                  <c:v>67.163244899999995</c:v>
                </c:pt>
                <c:pt idx="1">
                  <c:v>64.482246900000007</c:v>
                </c:pt>
                <c:pt idx="2">
                  <c:v>69.086333699999997</c:v>
                </c:pt>
                <c:pt idx="3">
                  <c:v>62.980565599999998</c:v>
                </c:pt>
              </c:numCache>
            </c:numRef>
          </c:val>
        </c:ser>
        <c:ser>
          <c:idx val="3"/>
          <c:order val="3"/>
          <c:tx>
            <c:strRef>
              <c:f>Belåningsgrad!$T$51</c:f>
              <c:strCache>
                <c:ptCount val="1"/>
                <c:pt idx="0">
                  <c:v>2014</c:v>
                </c:pt>
              </c:strCache>
            </c:strRef>
          </c:tx>
          <c:spPr>
            <a:solidFill>
              <a:srgbClr val="98BF0C"/>
            </a:solidFill>
          </c:spPr>
          <c:invertIfNegative val="0"/>
          <c:cat>
            <c:strRef>
              <c:f>Belåningsgrad!$P$52:$P$55</c:f>
              <c:strCache>
                <c:ptCount val="4"/>
                <c:pt idx="0">
                  <c:v>Ensamstående med barn</c:v>
                </c:pt>
                <c:pt idx="1">
                  <c:v>Ensamstående utan barn</c:v>
                </c:pt>
                <c:pt idx="2">
                  <c:v>Sambo med barn</c:v>
                </c:pt>
                <c:pt idx="3">
                  <c:v>Sambo utan barn</c:v>
                </c:pt>
              </c:strCache>
            </c:strRef>
          </c:cat>
          <c:val>
            <c:numRef>
              <c:f>Belåningsgrad!$T$52:$T$55</c:f>
              <c:numCache>
                <c:formatCode>0.0</c:formatCode>
                <c:ptCount val="4"/>
                <c:pt idx="0">
                  <c:v>66.2660944</c:v>
                </c:pt>
                <c:pt idx="1">
                  <c:v>64.528553900000006</c:v>
                </c:pt>
                <c:pt idx="2">
                  <c:v>69.3209947</c:v>
                </c:pt>
                <c:pt idx="3">
                  <c:v>63.483046100000003</c:v>
                </c:pt>
              </c:numCache>
            </c:numRef>
          </c:val>
        </c:ser>
        <c:ser>
          <c:idx val="4"/>
          <c:order val="4"/>
          <c:tx>
            <c:strRef>
              <c:f>Belåningsgrad!$U$51</c:f>
              <c:strCache>
                <c:ptCount val="1"/>
                <c:pt idx="0">
                  <c:v>2015</c:v>
                </c:pt>
              </c:strCache>
            </c:strRef>
          </c:tx>
          <c:spPr>
            <a:solidFill>
              <a:srgbClr val="AADADB"/>
            </a:solidFill>
          </c:spPr>
          <c:invertIfNegative val="0"/>
          <c:cat>
            <c:strRef>
              <c:f>Belåningsgrad!$P$52:$P$55</c:f>
              <c:strCache>
                <c:ptCount val="4"/>
                <c:pt idx="0">
                  <c:v>Ensamstående med barn</c:v>
                </c:pt>
                <c:pt idx="1">
                  <c:v>Ensamstående utan barn</c:v>
                </c:pt>
                <c:pt idx="2">
                  <c:v>Sambo med barn</c:v>
                </c:pt>
                <c:pt idx="3">
                  <c:v>Sambo utan barn</c:v>
                </c:pt>
              </c:strCache>
            </c:strRef>
          </c:cat>
          <c:val>
            <c:numRef>
              <c:f>Belåningsgrad!$U$52:$U$55</c:f>
              <c:numCache>
                <c:formatCode>0.0</c:formatCode>
                <c:ptCount val="4"/>
                <c:pt idx="0">
                  <c:v>65.390829699999998</c:v>
                </c:pt>
                <c:pt idx="1">
                  <c:v>62.940768599999998</c:v>
                </c:pt>
                <c:pt idx="2">
                  <c:v>68.720004000000003</c:v>
                </c:pt>
                <c:pt idx="3">
                  <c:v>62.540125500000002</c:v>
                </c:pt>
              </c:numCache>
            </c:numRef>
          </c:val>
        </c:ser>
        <c:ser>
          <c:idx val="5"/>
          <c:order val="5"/>
          <c:tx>
            <c:strRef>
              <c:f>Belåningsgrad!$V$51</c:f>
              <c:strCache>
                <c:ptCount val="1"/>
                <c:pt idx="0">
                  <c:v>2016</c:v>
                </c:pt>
              </c:strCache>
            </c:strRef>
          </c:tx>
          <c:spPr>
            <a:solidFill>
              <a:srgbClr val="A55599"/>
            </a:solidFill>
          </c:spPr>
          <c:invertIfNegative val="0"/>
          <c:cat>
            <c:strRef>
              <c:f>Belåningsgrad!$P$52:$P$55</c:f>
              <c:strCache>
                <c:ptCount val="4"/>
                <c:pt idx="0">
                  <c:v>Ensamstående med barn</c:v>
                </c:pt>
                <c:pt idx="1">
                  <c:v>Ensamstående utan barn</c:v>
                </c:pt>
                <c:pt idx="2">
                  <c:v>Sambo med barn</c:v>
                </c:pt>
                <c:pt idx="3">
                  <c:v>Sambo utan barn</c:v>
                </c:pt>
              </c:strCache>
            </c:strRef>
          </c:cat>
          <c:val>
            <c:numRef>
              <c:f>Belåningsgrad!$V$52:$V$55</c:f>
              <c:numCache>
                <c:formatCode>0.0</c:formatCode>
                <c:ptCount val="4"/>
                <c:pt idx="0">
                  <c:v>62.866720000000001</c:v>
                </c:pt>
                <c:pt idx="1">
                  <c:v>62.36797</c:v>
                </c:pt>
                <c:pt idx="2">
                  <c:v>67.203680000000006</c:v>
                </c:pt>
                <c:pt idx="3">
                  <c:v>62.385680000000001</c:v>
                </c:pt>
              </c:numCache>
            </c:numRef>
          </c:val>
        </c:ser>
        <c:ser>
          <c:idx val="6"/>
          <c:order val="6"/>
          <c:tx>
            <c:strRef>
              <c:f>Belåningsgrad!$W$51</c:f>
              <c:strCache>
                <c:ptCount val="1"/>
                <c:pt idx="0">
                  <c:v>2017</c:v>
                </c:pt>
              </c:strCache>
            </c:strRef>
          </c:tx>
          <c:spPr>
            <a:solidFill>
              <a:srgbClr val="C0C1C2"/>
            </a:solidFill>
          </c:spPr>
          <c:invertIfNegative val="0"/>
          <c:cat>
            <c:strRef>
              <c:f>Belåningsgrad!$P$52:$P$55</c:f>
              <c:strCache>
                <c:ptCount val="4"/>
                <c:pt idx="0">
                  <c:v>Ensamstående med barn</c:v>
                </c:pt>
                <c:pt idx="1">
                  <c:v>Ensamstående utan barn</c:v>
                </c:pt>
                <c:pt idx="2">
                  <c:v>Sambo med barn</c:v>
                </c:pt>
                <c:pt idx="3">
                  <c:v>Sambo utan barn</c:v>
                </c:pt>
              </c:strCache>
            </c:strRef>
          </c:cat>
          <c:val>
            <c:numRef>
              <c:f>Belåningsgrad!$W$52:$W$55</c:f>
              <c:numCache>
                <c:formatCode>0.0</c:formatCode>
                <c:ptCount val="4"/>
                <c:pt idx="0">
                  <c:v>63.345910000000003</c:v>
                </c:pt>
                <c:pt idx="1">
                  <c:v>61.34375</c:v>
                </c:pt>
                <c:pt idx="2">
                  <c:v>66.26643</c:v>
                </c:pt>
                <c:pt idx="3">
                  <c:v>61.60783</c:v>
                </c:pt>
              </c:numCache>
            </c:numRef>
          </c:val>
        </c:ser>
        <c:dLbls>
          <c:showLegendKey val="0"/>
          <c:showVal val="0"/>
          <c:showCatName val="0"/>
          <c:showSerName val="0"/>
          <c:showPercent val="0"/>
          <c:showBubbleSize val="0"/>
        </c:dLbls>
        <c:gapWidth val="150"/>
        <c:axId val="328303744"/>
        <c:axId val="328305280"/>
      </c:barChart>
      <c:barChart>
        <c:barDir val="col"/>
        <c:grouping val="clustered"/>
        <c:varyColors val="0"/>
        <c:ser>
          <c:idx val="7"/>
          <c:order val="7"/>
          <c:tx>
            <c:v>ny</c:v>
          </c:tx>
          <c:invertIfNegative val="0"/>
          <c:val>
            <c:numLit>
              <c:formatCode>General</c:formatCode>
              <c:ptCount val="1"/>
              <c:pt idx="0">
                <c:v>0</c:v>
              </c:pt>
            </c:numLit>
          </c:val>
        </c:ser>
        <c:dLbls>
          <c:showLegendKey val="0"/>
          <c:showVal val="0"/>
          <c:showCatName val="0"/>
          <c:showSerName val="0"/>
          <c:showPercent val="0"/>
          <c:showBubbleSize val="0"/>
        </c:dLbls>
        <c:gapWidth val="150"/>
        <c:axId val="328316800"/>
        <c:axId val="328315264"/>
      </c:barChart>
      <c:catAx>
        <c:axId val="328303744"/>
        <c:scaling>
          <c:orientation val="minMax"/>
        </c:scaling>
        <c:delete val="0"/>
        <c:axPos val="b"/>
        <c:majorTickMark val="out"/>
        <c:minorTickMark val="none"/>
        <c:tickLblPos val="nextTo"/>
        <c:txPr>
          <a:bodyPr/>
          <a:lstStyle/>
          <a:p>
            <a:pPr>
              <a:defRPr sz="1400" b="1">
                <a:latin typeface="Arial" panose="020B0604020202020204" pitchFamily="34" charset="0"/>
                <a:cs typeface="Arial" panose="020B0604020202020204" pitchFamily="34" charset="0"/>
              </a:defRPr>
            </a:pPr>
            <a:endParaRPr lang="sv-SE"/>
          </a:p>
        </c:txPr>
        <c:crossAx val="328305280"/>
        <c:crosses val="autoZero"/>
        <c:auto val="1"/>
        <c:lblAlgn val="ctr"/>
        <c:lblOffset val="100"/>
        <c:noMultiLvlLbl val="0"/>
      </c:catAx>
      <c:valAx>
        <c:axId val="328305280"/>
        <c:scaling>
          <c:orientation val="minMax"/>
          <c:max val="80"/>
          <c:min val="0"/>
        </c:scaling>
        <c:delete val="0"/>
        <c:axPos val="l"/>
        <c:majorGridlines/>
        <c:numFmt formatCode="0" sourceLinked="0"/>
        <c:majorTickMark val="none"/>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8303744"/>
        <c:crosses val="autoZero"/>
        <c:crossBetween val="between"/>
        <c:majorUnit val="20"/>
      </c:valAx>
      <c:valAx>
        <c:axId val="328315264"/>
        <c:scaling>
          <c:orientation val="minMax"/>
          <c:max val="80"/>
          <c:min val="0"/>
        </c:scaling>
        <c:delete val="0"/>
        <c:axPos val="r"/>
        <c:numFmt formatCode="General" sourceLinked="1"/>
        <c:majorTickMark val="none"/>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8316800"/>
        <c:crosses val="max"/>
        <c:crossBetween val="between"/>
        <c:majorUnit val="20"/>
      </c:valAx>
      <c:catAx>
        <c:axId val="328316800"/>
        <c:scaling>
          <c:orientation val="minMax"/>
        </c:scaling>
        <c:delete val="1"/>
        <c:axPos val="b"/>
        <c:majorTickMark val="out"/>
        <c:minorTickMark val="none"/>
        <c:tickLblPos val="nextTo"/>
        <c:crossAx val="328315264"/>
        <c:crosses val="autoZero"/>
        <c:auto val="1"/>
        <c:lblAlgn val="ctr"/>
        <c:lblOffset val="100"/>
        <c:noMultiLvlLbl val="0"/>
      </c:catAx>
    </c:plotArea>
    <c:legend>
      <c:legendPos val="b"/>
      <c:legendEntry>
        <c:idx val="7"/>
        <c:delete val="1"/>
      </c:legendEntry>
      <c:overlay val="0"/>
      <c:txPr>
        <a:bodyPr/>
        <a:lstStyle/>
        <a:p>
          <a:pPr>
            <a:defRPr sz="1800" b="1">
              <a:latin typeface="Arial" panose="020B0604020202020204" pitchFamily="34" charset="0"/>
              <a:cs typeface="Arial" panose="020B0604020202020204" pitchFamily="34" charset="0"/>
            </a:defRPr>
          </a:pPr>
          <a:endParaRPr lang="sv-SE"/>
        </a:p>
      </c:txPr>
    </c:legend>
    <c:plotVisOnly val="1"/>
    <c:dispBlanksAs val="gap"/>
    <c:showDLblsOverMax val="0"/>
  </c:chart>
  <c:spPr>
    <a:ln>
      <a:noFill/>
    </a:ln>
  </c:sp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Belåningsgrad!$Q$73</c:f>
              <c:strCache>
                <c:ptCount val="1"/>
                <c:pt idx="0">
                  <c:v>2011</c:v>
                </c:pt>
              </c:strCache>
            </c:strRef>
          </c:tx>
          <c:spPr>
            <a:solidFill>
              <a:srgbClr val="F0B600"/>
            </a:solidFill>
          </c:spPr>
          <c:invertIfNegative val="0"/>
          <c:cat>
            <c:strRef>
              <c:f>Belåningsgrad!$P$74:$P$77</c:f>
              <c:strCache>
                <c:ptCount val="4"/>
                <c:pt idx="0">
                  <c:v>85-90</c:v>
                </c:pt>
                <c:pt idx="1">
                  <c:v>90-95</c:v>
                </c:pt>
                <c:pt idx="2">
                  <c:v>95-100</c:v>
                </c:pt>
                <c:pt idx="3">
                  <c:v>Över 100</c:v>
                </c:pt>
              </c:strCache>
            </c:strRef>
          </c:cat>
          <c:val>
            <c:numRef>
              <c:f>Belåningsgrad!$Q$74:$Q$77</c:f>
              <c:numCache>
                <c:formatCode>0.0</c:formatCode>
                <c:ptCount val="4"/>
                <c:pt idx="0">
                  <c:v>2.5499999999999998</c:v>
                </c:pt>
                <c:pt idx="1">
                  <c:v>1.63</c:v>
                </c:pt>
                <c:pt idx="2">
                  <c:v>1.59</c:v>
                </c:pt>
                <c:pt idx="3">
                  <c:v>2.17</c:v>
                </c:pt>
              </c:numCache>
            </c:numRef>
          </c:val>
        </c:ser>
        <c:ser>
          <c:idx val="1"/>
          <c:order val="1"/>
          <c:tx>
            <c:strRef>
              <c:f>Belåningsgrad!$R$73</c:f>
              <c:strCache>
                <c:ptCount val="1"/>
                <c:pt idx="0">
                  <c:v>2012</c:v>
                </c:pt>
              </c:strCache>
            </c:strRef>
          </c:tx>
          <c:spPr>
            <a:solidFill>
              <a:srgbClr val="A50044"/>
            </a:solidFill>
          </c:spPr>
          <c:invertIfNegative val="0"/>
          <c:cat>
            <c:strRef>
              <c:f>Belåningsgrad!$P$74:$P$77</c:f>
              <c:strCache>
                <c:ptCount val="4"/>
                <c:pt idx="0">
                  <c:v>85-90</c:v>
                </c:pt>
                <c:pt idx="1">
                  <c:v>90-95</c:v>
                </c:pt>
                <c:pt idx="2">
                  <c:v>95-100</c:v>
                </c:pt>
                <c:pt idx="3">
                  <c:v>Över 100</c:v>
                </c:pt>
              </c:strCache>
            </c:strRef>
          </c:cat>
          <c:val>
            <c:numRef>
              <c:f>Belåningsgrad!$R$74:$R$77</c:f>
              <c:numCache>
                <c:formatCode>0.0</c:formatCode>
                <c:ptCount val="4"/>
                <c:pt idx="0">
                  <c:v>2.48</c:v>
                </c:pt>
                <c:pt idx="1">
                  <c:v>1.77</c:v>
                </c:pt>
                <c:pt idx="2">
                  <c:v>1.47</c:v>
                </c:pt>
                <c:pt idx="3">
                  <c:v>2.21</c:v>
                </c:pt>
              </c:numCache>
            </c:numRef>
          </c:val>
        </c:ser>
        <c:ser>
          <c:idx val="2"/>
          <c:order val="2"/>
          <c:tx>
            <c:strRef>
              <c:f>Belåningsgrad!$S$73</c:f>
              <c:strCache>
                <c:ptCount val="1"/>
                <c:pt idx="0">
                  <c:v>2013</c:v>
                </c:pt>
              </c:strCache>
            </c:strRef>
          </c:tx>
          <c:spPr>
            <a:solidFill>
              <a:srgbClr val="EC732B"/>
            </a:solidFill>
          </c:spPr>
          <c:invertIfNegative val="0"/>
          <c:cat>
            <c:strRef>
              <c:f>Belåningsgrad!$P$74:$P$77</c:f>
              <c:strCache>
                <c:ptCount val="4"/>
                <c:pt idx="0">
                  <c:v>85-90</c:v>
                </c:pt>
                <c:pt idx="1">
                  <c:v>90-95</c:v>
                </c:pt>
                <c:pt idx="2">
                  <c:v>95-100</c:v>
                </c:pt>
                <c:pt idx="3">
                  <c:v>Över 100</c:v>
                </c:pt>
              </c:strCache>
            </c:strRef>
          </c:cat>
          <c:val>
            <c:numRef>
              <c:f>Belåningsgrad!$S$74:$S$77</c:f>
              <c:numCache>
                <c:formatCode>0.0</c:formatCode>
                <c:ptCount val="4"/>
                <c:pt idx="0">
                  <c:v>2.6</c:v>
                </c:pt>
                <c:pt idx="1">
                  <c:v>2.04</c:v>
                </c:pt>
                <c:pt idx="2">
                  <c:v>1.6</c:v>
                </c:pt>
                <c:pt idx="3">
                  <c:v>1.75</c:v>
                </c:pt>
              </c:numCache>
            </c:numRef>
          </c:val>
        </c:ser>
        <c:ser>
          <c:idx val="3"/>
          <c:order val="3"/>
          <c:tx>
            <c:strRef>
              <c:f>Belåningsgrad!$T$73</c:f>
              <c:strCache>
                <c:ptCount val="1"/>
                <c:pt idx="0">
                  <c:v>2014</c:v>
                </c:pt>
              </c:strCache>
            </c:strRef>
          </c:tx>
          <c:spPr>
            <a:solidFill>
              <a:srgbClr val="98BF0C"/>
            </a:solidFill>
          </c:spPr>
          <c:invertIfNegative val="0"/>
          <c:cat>
            <c:strRef>
              <c:f>Belåningsgrad!$P$74:$P$77</c:f>
              <c:strCache>
                <c:ptCount val="4"/>
                <c:pt idx="0">
                  <c:v>85-90</c:v>
                </c:pt>
                <c:pt idx="1">
                  <c:v>90-95</c:v>
                </c:pt>
                <c:pt idx="2">
                  <c:v>95-100</c:v>
                </c:pt>
                <c:pt idx="3">
                  <c:v>Över 100</c:v>
                </c:pt>
              </c:strCache>
            </c:strRef>
          </c:cat>
          <c:val>
            <c:numRef>
              <c:f>Belåningsgrad!$T$74:$T$77</c:f>
              <c:numCache>
                <c:formatCode>0.0</c:formatCode>
                <c:ptCount val="4"/>
                <c:pt idx="0">
                  <c:v>2.14</c:v>
                </c:pt>
                <c:pt idx="1">
                  <c:v>1.66</c:v>
                </c:pt>
                <c:pt idx="2">
                  <c:v>1.31</c:v>
                </c:pt>
                <c:pt idx="3">
                  <c:v>1.3</c:v>
                </c:pt>
              </c:numCache>
            </c:numRef>
          </c:val>
        </c:ser>
        <c:ser>
          <c:idx val="4"/>
          <c:order val="4"/>
          <c:tx>
            <c:strRef>
              <c:f>Belåningsgrad!$U$73</c:f>
              <c:strCache>
                <c:ptCount val="1"/>
                <c:pt idx="0">
                  <c:v>2015</c:v>
                </c:pt>
              </c:strCache>
            </c:strRef>
          </c:tx>
          <c:spPr>
            <a:solidFill>
              <a:srgbClr val="AADADB"/>
            </a:solidFill>
          </c:spPr>
          <c:invertIfNegative val="0"/>
          <c:cat>
            <c:strRef>
              <c:f>Belåningsgrad!$P$74:$P$77</c:f>
              <c:strCache>
                <c:ptCount val="4"/>
                <c:pt idx="0">
                  <c:v>85-90</c:v>
                </c:pt>
                <c:pt idx="1">
                  <c:v>90-95</c:v>
                </c:pt>
                <c:pt idx="2">
                  <c:v>95-100</c:v>
                </c:pt>
                <c:pt idx="3">
                  <c:v>Över 100</c:v>
                </c:pt>
              </c:strCache>
            </c:strRef>
          </c:cat>
          <c:val>
            <c:numRef>
              <c:f>Belåningsgrad!$U$74:$U$77</c:f>
              <c:numCache>
                <c:formatCode>0.0</c:formatCode>
                <c:ptCount val="4"/>
                <c:pt idx="0">
                  <c:v>1.8</c:v>
                </c:pt>
                <c:pt idx="1">
                  <c:v>1.1599999999999999</c:v>
                </c:pt>
                <c:pt idx="2">
                  <c:v>0.99</c:v>
                </c:pt>
                <c:pt idx="3">
                  <c:v>0.95</c:v>
                </c:pt>
              </c:numCache>
            </c:numRef>
          </c:val>
        </c:ser>
        <c:ser>
          <c:idx val="5"/>
          <c:order val="5"/>
          <c:tx>
            <c:strRef>
              <c:f>Belåningsgrad!$V$73</c:f>
              <c:strCache>
                <c:ptCount val="1"/>
                <c:pt idx="0">
                  <c:v>2016</c:v>
                </c:pt>
              </c:strCache>
            </c:strRef>
          </c:tx>
          <c:spPr>
            <a:solidFill>
              <a:srgbClr val="A05599"/>
            </a:solidFill>
          </c:spPr>
          <c:invertIfNegative val="0"/>
          <c:cat>
            <c:strRef>
              <c:f>Belåningsgrad!$P$74:$P$77</c:f>
              <c:strCache>
                <c:ptCount val="4"/>
                <c:pt idx="0">
                  <c:v>85-90</c:v>
                </c:pt>
                <c:pt idx="1">
                  <c:v>90-95</c:v>
                </c:pt>
                <c:pt idx="2">
                  <c:v>95-100</c:v>
                </c:pt>
                <c:pt idx="3">
                  <c:v>Över 100</c:v>
                </c:pt>
              </c:strCache>
            </c:strRef>
          </c:cat>
          <c:val>
            <c:numRef>
              <c:f>Belåningsgrad!$V$74:$V$77</c:f>
              <c:numCache>
                <c:formatCode>0.0</c:formatCode>
                <c:ptCount val="4"/>
                <c:pt idx="0">
                  <c:v>1.0910079204845473</c:v>
                </c:pt>
                <c:pt idx="1">
                  <c:v>1.1725423202360614</c:v>
                </c:pt>
                <c:pt idx="2">
                  <c:v>0.76875291194284834</c:v>
                </c:pt>
                <c:pt idx="3">
                  <c:v>0.85416990215872024</c:v>
                </c:pt>
              </c:numCache>
            </c:numRef>
          </c:val>
        </c:ser>
        <c:ser>
          <c:idx val="6"/>
          <c:order val="6"/>
          <c:tx>
            <c:strRef>
              <c:f>Belåningsgrad!$W$73</c:f>
              <c:strCache>
                <c:ptCount val="1"/>
                <c:pt idx="0">
                  <c:v>2017</c:v>
                </c:pt>
              </c:strCache>
            </c:strRef>
          </c:tx>
          <c:spPr>
            <a:solidFill>
              <a:srgbClr val="C0C1C2"/>
            </a:solidFill>
          </c:spPr>
          <c:invertIfNegative val="0"/>
          <c:cat>
            <c:strRef>
              <c:f>Belåningsgrad!$P$74:$P$77</c:f>
              <c:strCache>
                <c:ptCount val="4"/>
                <c:pt idx="0">
                  <c:v>85-90</c:v>
                </c:pt>
                <c:pt idx="1">
                  <c:v>90-95</c:v>
                </c:pt>
                <c:pt idx="2">
                  <c:v>95-100</c:v>
                </c:pt>
                <c:pt idx="3">
                  <c:v>Över 100</c:v>
                </c:pt>
              </c:strCache>
            </c:strRef>
          </c:cat>
          <c:val>
            <c:numRef>
              <c:f>Belåningsgrad!$W$74:$W$77</c:f>
              <c:numCache>
                <c:formatCode>0.0</c:formatCode>
                <c:ptCount val="4"/>
                <c:pt idx="0">
                  <c:v>1.0387463158651427</c:v>
                </c:pt>
                <c:pt idx="1">
                  <c:v>0.98483214722162316</c:v>
                </c:pt>
                <c:pt idx="2">
                  <c:v>0.65056430163180212</c:v>
                </c:pt>
                <c:pt idx="3">
                  <c:v>0.72963841564229748</c:v>
                </c:pt>
              </c:numCache>
            </c:numRef>
          </c:val>
        </c:ser>
        <c:dLbls>
          <c:showLegendKey val="0"/>
          <c:showVal val="0"/>
          <c:showCatName val="0"/>
          <c:showSerName val="0"/>
          <c:showPercent val="0"/>
          <c:showBubbleSize val="0"/>
        </c:dLbls>
        <c:gapWidth val="150"/>
        <c:axId val="328430336"/>
        <c:axId val="328431872"/>
      </c:barChart>
      <c:barChart>
        <c:barDir val="col"/>
        <c:grouping val="clustered"/>
        <c:varyColors val="0"/>
        <c:ser>
          <c:idx val="7"/>
          <c:order val="7"/>
          <c:tx>
            <c:v>ny</c:v>
          </c:tx>
          <c:invertIfNegative val="0"/>
          <c:val>
            <c:numLit>
              <c:formatCode>General</c:formatCode>
              <c:ptCount val="1"/>
              <c:pt idx="0">
                <c:v>0</c:v>
              </c:pt>
            </c:numLit>
          </c:val>
        </c:ser>
        <c:dLbls>
          <c:showLegendKey val="0"/>
          <c:showVal val="0"/>
          <c:showCatName val="0"/>
          <c:showSerName val="0"/>
          <c:showPercent val="0"/>
          <c:showBubbleSize val="0"/>
        </c:dLbls>
        <c:gapWidth val="150"/>
        <c:axId val="328435200"/>
        <c:axId val="328433664"/>
      </c:barChart>
      <c:catAx>
        <c:axId val="328430336"/>
        <c:scaling>
          <c:orientation val="minMax"/>
        </c:scaling>
        <c:delete val="0"/>
        <c:axPos val="b"/>
        <c:majorTickMark val="out"/>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8431872"/>
        <c:crosses val="autoZero"/>
        <c:auto val="1"/>
        <c:lblAlgn val="ctr"/>
        <c:lblOffset val="100"/>
        <c:noMultiLvlLbl val="0"/>
      </c:catAx>
      <c:valAx>
        <c:axId val="328431872"/>
        <c:scaling>
          <c:orientation val="minMax"/>
        </c:scaling>
        <c:delete val="0"/>
        <c:axPos val="l"/>
        <c:majorGridlines/>
        <c:numFmt formatCode="0" sourceLinked="0"/>
        <c:majorTickMark val="none"/>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8430336"/>
        <c:crosses val="autoZero"/>
        <c:crossBetween val="between"/>
        <c:majorUnit val="1"/>
      </c:valAx>
      <c:valAx>
        <c:axId val="328433664"/>
        <c:scaling>
          <c:orientation val="minMax"/>
          <c:max val="3"/>
        </c:scaling>
        <c:delete val="0"/>
        <c:axPos val="r"/>
        <c:numFmt formatCode="General" sourceLinked="1"/>
        <c:majorTickMark val="none"/>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8435200"/>
        <c:crosses val="max"/>
        <c:crossBetween val="between"/>
        <c:majorUnit val="1"/>
      </c:valAx>
      <c:catAx>
        <c:axId val="328435200"/>
        <c:scaling>
          <c:orientation val="minMax"/>
        </c:scaling>
        <c:delete val="1"/>
        <c:axPos val="b"/>
        <c:majorTickMark val="out"/>
        <c:minorTickMark val="none"/>
        <c:tickLblPos val="nextTo"/>
        <c:crossAx val="328433664"/>
        <c:crosses val="autoZero"/>
        <c:auto val="1"/>
        <c:lblAlgn val="ctr"/>
        <c:lblOffset val="100"/>
        <c:noMultiLvlLbl val="0"/>
      </c:catAx>
    </c:plotArea>
    <c:legend>
      <c:legendPos val="b"/>
      <c:legendEntry>
        <c:idx val="7"/>
        <c:delete val="1"/>
      </c:legendEntry>
      <c:overlay val="0"/>
      <c:txPr>
        <a:bodyPr/>
        <a:lstStyle/>
        <a:p>
          <a:pPr>
            <a:defRPr sz="1800" b="1">
              <a:latin typeface="Arial" panose="020B0604020202020204" pitchFamily="34" charset="0"/>
              <a:cs typeface="Arial" panose="020B0604020202020204" pitchFamily="34" charset="0"/>
            </a:defRPr>
          </a:pPr>
          <a:endParaRPr lang="sv-SE"/>
        </a:p>
      </c:txPr>
    </c:legend>
    <c:plotVisOnly val="1"/>
    <c:dispBlanksAs val="gap"/>
    <c:showDLblsOverMax val="0"/>
  </c:chart>
  <c:spPr>
    <a:ln>
      <a:noFill/>
    </a:ln>
  </c:sp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Belåningsgrad!$Q$98</c:f>
              <c:strCache>
                <c:ptCount val="1"/>
                <c:pt idx="0">
                  <c:v>2011</c:v>
                </c:pt>
              </c:strCache>
            </c:strRef>
          </c:tx>
          <c:spPr>
            <a:solidFill>
              <a:srgbClr val="F0B600"/>
            </a:solidFill>
          </c:spPr>
          <c:invertIfNegative val="0"/>
          <c:cat>
            <c:strRef>
              <c:f>Belåningsgrad!$P$99:$P$103</c:f>
              <c:strCache>
                <c:ptCount val="5"/>
                <c:pt idx="0">
                  <c:v>0-150</c:v>
                </c:pt>
                <c:pt idx="1">
                  <c:v>150-300</c:v>
                </c:pt>
                <c:pt idx="2">
                  <c:v>300-450</c:v>
                </c:pt>
                <c:pt idx="3">
                  <c:v>450-600</c:v>
                </c:pt>
                <c:pt idx="4">
                  <c:v>över 600</c:v>
                </c:pt>
              </c:strCache>
            </c:strRef>
          </c:cat>
          <c:val>
            <c:numRef>
              <c:f>Belåningsgrad!$Q$99:$Q$103</c:f>
              <c:numCache>
                <c:formatCode>0.0</c:formatCode>
                <c:ptCount val="5"/>
                <c:pt idx="0">
                  <c:v>41.726230000000001</c:v>
                </c:pt>
                <c:pt idx="1">
                  <c:v>63.169290000000004</c:v>
                </c:pt>
                <c:pt idx="2">
                  <c:v>68.822819999999993</c:v>
                </c:pt>
                <c:pt idx="3">
                  <c:v>70.785499999999999</c:v>
                </c:pt>
                <c:pt idx="4">
                  <c:v>69.336650000000006</c:v>
                </c:pt>
              </c:numCache>
            </c:numRef>
          </c:val>
        </c:ser>
        <c:ser>
          <c:idx val="1"/>
          <c:order val="1"/>
          <c:tx>
            <c:strRef>
              <c:f>Belåningsgrad!$R$98</c:f>
              <c:strCache>
                <c:ptCount val="1"/>
                <c:pt idx="0">
                  <c:v>2012</c:v>
                </c:pt>
              </c:strCache>
            </c:strRef>
          </c:tx>
          <c:spPr>
            <a:solidFill>
              <a:srgbClr val="A50044"/>
            </a:solidFill>
          </c:spPr>
          <c:invertIfNegative val="0"/>
          <c:cat>
            <c:strRef>
              <c:f>Belåningsgrad!$P$99:$P$103</c:f>
              <c:strCache>
                <c:ptCount val="5"/>
                <c:pt idx="0">
                  <c:v>0-150</c:v>
                </c:pt>
                <c:pt idx="1">
                  <c:v>150-300</c:v>
                </c:pt>
                <c:pt idx="2">
                  <c:v>300-450</c:v>
                </c:pt>
                <c:pt idx="3">
                  <c:v>450-600</c:v>
                </c:pt>
                <c:pt idx="4">
                  <c:v>över 600</c:v>
                </c:pt>
              </c:strCache>
            </c:strRef>
          </c:cat>
          <c:val>
            <c:numRef>
              <c:f>Belåningsgrad!$R$99:$R$103</c:f>
              <c:numCache>
                <c:formatCode>0.0</c:formatCode>
                <c:ptCount val="5"/>
                <c:pt idx="0">
                  <c:v>49.54983</c:v>
                </c:pt>
                <c:pt idx="1">
                  <c:v>62.780850000000001</c:v>
                </c:pt>
                <c:pt idx="2">
                  <c:v>66.968980000000002</c:v>
                </c:pt>
                <c:pt idx="3">
                  <c:v>69.406289999999998</c:v>
                </c:pt>
                <c:pt idx="4">
                  <c:v>67.983590000000007</c:v>
                </c:pt>
              </c:numCache>
            </c:numRef>
          </c:val>
        </c:ser>
        <c:ser>
          <c:idx val="2"/>
          <c:order val="2"/>
          <c:tx>
            <c:strRef>
              <c:f>Belåningsgrad!$S$98</c:f>
              <c:strCache>
                <c:ptCount val="1"/>
                <c:pt idx="0">
                  <c:v>2013</c:v>
                </c:pt>
              </c:strCache>
            </c:strRef>
          </c:tx>
          <c:spPr>
            <a:solidFill>
              <a:srgbClr val="EC732B"/>
            </a:solidFill>
          </c:spPr>
          <c:invertIfNegative val="0"/>
          <c:cat>
            <c:strRef>
              <c:f>Belåningsgrad!$P$99:$P$103</c:f>
              <c:strCache>
                <c:ptCount val="5"/>
                <c:pt idx="0">
                  <c:v>0-150</c:v>
                </c:pt>
                <c:pt idx="1">
                  <c:v>150-300</c:v>
                </c:pt>
                <c:pt idx="2">
                  <c:v>300-450</c:v>
                </c:pt>
                <c:pt idx="3">
                  <c:v>450-600</c:v>
                </c:pt>
                <c:pt idx="4">
                  <c:v>över 600</c:v>
                </c:pt>
              </c:strCache>
            </c:strRef>
          </c:cat>
          <c:val>
            <c:numRef>
              <c:f>Belåningsgrad!$S$99:$S$103</c:f>
              <c:numCache>
                <c:formatCode>0.0</c:formatCode>
                <c:ptCount val="5"/>
                <c:pt idx="0">
                  <c:v>48.52572</c:v>
                </c:pt>
                <c:pt idx="1">
                  <c:v>65.228940000000009</c:v>
                </c:pt>
                <c:pt idx="2">
                  <c:v>70.242080000000001</c:v>
                </c:pt>
                <c:pt idx="3">
                  <c:v>70.996589999999998</c:v>
                </c:pt>
                <c:pt idx="4">
                  <c:v>69.298900000000003</c:v>
                </c:pt>
              </c:numCache>
            </c:numRef>
          </c:val>
        </c:ser>
        <c:ser>
          <c:idx val="3"/>
          <c:order val="3"/>
          <c:tx>
            <c:strRef>
              <c:f>Belåningsgrad!$T$98</c:f>
              <c:strCache>
                <c:ptCount val="1"/>
                <c:pt idx="0">
                  <c:v>2014</c:v>
                </c:pt>
              </c:strCache>
            </c:strRef>
          </c:tx>
          <c:spPr>
            <a:solidFill>
              <a:srgbClr val="98BF0C"/>
            </a:solidFill>
          </c:spPr>
          <c:invertIfNegative val="0"/>
          <c:cat>
            <c:strRef>
              <c:f>Belåningsgrad!$P$99:$P$103</c:f>
              <c:strCache>
                <c:ptCount val="5"/>
                <c:pt idx="0">
                  <c:v>0-150</c:v>
                </c:pt>
                <c:pt idx="1">
                  <c:v>150-300</c:v>
                </c:pt>
                <c:pt idx="2">
                  <c:v>300-450</c:v>
                </c:pt>
                <c:pt idx="3">
                  <c:v>450-600</c:v>
                </c:pt>
                <c:pt idx="4">
                  <c:v>över 600</c:v>
                </c:pt>
              </c:strCache>
            </c:strRef>
          </c:cat>
          <c:val>
            <c:numRef>
              <c:f>Belåningsgrad!$T$99:$T$103</c:f>
              <c:numCache>
                <c:formatCode>0.0</c:formatCode>
                <c:ptCount val="5"/>
                <c:pt idx="0">
                  <c:v>49.631250000000001</c:v>
                </c:pt>
                <c:pt idx="1">
                  <c:v>63.998840000000001</c:v>
                </c:pt>
                <c:pt idx="2">
                  <c:v>69.229410000000001</c:v>
                </c:pt>
                <c:pt idx="3">
                  <c:v>71.281779999999998</c:v>
                </c:pt>
                <c:pt idx="4">
                  <c:v>69.639139999999998</c:v>
                </c:pt>
              </c:numCache>
            </c:numRef>
          </c:val>
        </c:ser>
        <c:ser>
          <c:idx val="4"/>
          <c:order val="4"/>
          <c:tx>
            <c:strRef>
              <c:f>Belåningsgrad!$U$98</c:f>
              <c:strCache>
                <c:ptCount val="1"/>
                <c:pt idx="0">
                  <c:v>2015</c:v>
                </c:pt>
              </c:strCache>
            </c:strRef>
          </c:tx>
          <c:spPr>
            <a:solidFill>
              <a:srgbClr val="AADADB"/>
            </a:solidFill>
          </c:spPr>
          <c:invertIfNegative val="0"/>
          <c:cat>
            <c:strRef>
              <c:f>Belåningsgrad!$P$99:$P$103</c:f>
              <c:strCache>
                <c:ptCount val="5"/>
                <c:pt idx="0">
                  <c:v>0-150</c:v>
                </c:pt>
                <c:pt idx="1">
                  <c:v>150-300</c:v>
                </c:pt>
                <c:pt idx="2">
                  <c:v>300-450</c:v>
                </c:pt>
                <c:pt idx="3">
                  <c:v>450-600</c:v>
                </c:pt>
                <c:pt idx="4">
                  <c:v>över 600</c:v>
                </c:pt>
              </c:strCache>
            </c:strRef>
          </c:cat>
          <c:val>
            <c:numRef>
              <c:f>Belåningsgrad!$U$99:$U$103</c:f>
              <c:numCache>
                <c:formatCode>0.0</c:formatCode>
                <c:ptCount val="5"/>
                <c:pt idx="0">
                  <c:v>47.004439999999995</c:v>
                </c:pt>
                <c:pt idx="1">
                  <c:v>62.39723</c:v>
                </c:pt>
                <c:pt idx="2">
                  <c:v>68.034120000000001</c:v>
                </c:pt>
                <c:pt idx="3">
                  <c:v>69.835449999999994</c:v>
                </c:pt>
                <c:pt idx="4">
                  <c:v>68.961380000000005</c:v>
                </c:pt>
              </c:numCache>
            </c:numRef>
          </c:val>
        </c:ser>
        <c:ser>
          <c:idx val="5"/>
          <c:order val="5"/>
          <c:tx>
            <c:strRef>
              <c:f>Belåningsgrad!$V$98</c:f>
              <c:strCache>
                <c:ptCount val="1"/>
                <c:pt idx="0">
                  <c:v>2016</c:v>
                </c:pt>
              </c:strCache>
            </c:strRef>
          </c:tx>
          <c:spPr>
            <a:solidFill>
              <a:srgbClr val="A05599"/>
            </a:solidFill>
          </c:spPr>
          <c:invertIfNegative val="0"/>
          <c:cat>
            <c:strRef>
              <c:f>Belåningsgrad!$P$99:$P$103</c:f>
              <c:strCache>
                <c:ptCount val="5"/>
                <c:pt idx="0">
                  <c:v>0-150</c:v>
                </c:pt>
                <c:pt idx="1">
                  <c:v>150-300</c:v>
                </c:pt>
                <c:pt idx="2">
                  <c:v>300-450</c:v>
                </c:pt>
                <c:pt idx="3">
                  <c:v>450-600</c:v>
                </c:pt>
                <c:pt idx="4">
                  <c:v>över 600</c:v>
                </c:pt>
              </c:strCache>
            </c:strRef>
          </c:cat>
          <c:val>
            <c:numRef>
              <c:f>Belåningsgrad!$V$99:$V$103</c:f>
              <c:numCache>
                <c:formatCode>0.0</c:formatCode>
                <c:ptCount val="5"/>
                <c:pt idx="0">
                  <c:v>47.323409999999996</c:v>
                </c:pt>
                <c:pt idx="1">
                  <c:v>61.532030000000006</c:v>
                </c:pt>
                <c:pt idx="2">
                  <c:v>67.13006</c:v>
                </c:pt>
                <c:pt idx="3">
                  <c:v>68.742890000000003</c:v>
                </c:pt>
                <c:pt idx="4">
                  <c:v>66.938810000000004</c:v>
                </c:pt>
              </c:numCache>
            </c:numRef>
          </c:val>
        </c:ser>
        <c:ser>
          <c:idx val="6"/>
          <c:order val="6"/>
          <c:tx>
            <c:strRef>
              <c:f>Belåningsgrad!$W$98</c:f>
              <c:strCache>
                <c:ptCount val="1"/>
                <c:pt idx="0">
                  <c:v>2017</c:v>
                </c:pt>
              </c:strCache>
            </c:strRef>
          </c:tx>
          <c:spPr>
            <a:solidFill>
              <a:srgbClr val="C0C1C2"/>
            </a:solidFill>
          </c:spPr>
          <c:invertIfNegative val="0"/>
          <c:cat>
            <c:strRef>
              <c:f>Belåningsgrad!$P$99:$P$103</c:f>
              <c:strCache>
                <c:ptCount val="5"/>
                <c:pt idx="0">
                  <c:v>0-150</c:v>
                </c:pt>
                <c:pt idx="1">
                  <c:v>150-300</c:v>
                </c:pt>
                <c:pt idx="2">
                  <c:v>300-450</c:v>
                </c:pt>
                <c:pt idx="3">
                  <c:v>450-600</c:v>
                </c:pt>
                <c:pt idx="4">
                  <c:v>över 600</c:v>
                </c:pt>
              </c:strCache>
            </c:strRef>
          </c:cat>
          <c:val>
            <c:numRef>
              <c:f>Belåningsgrad!$W$99:$W$103</c:f>
              <c:numCache>
                <c:formatCode>0.0</c:formatCode>
                <c:ptCount val="5"/>
                <c:pt idx="0">
                  <c:v>45.312629999999999</c:v>
                </c:pt>
                <c:pt idx="1">
                  <c:v>60.423859999999998</c:v>
                </c:pt>
                <c:pt idx="2">
                  <c:v>65.959199999999996</c:v>
                </c:pt>
                <c:pt idx="3">
                  <c:v>67.616140000000001</c:v>
                </c:pt>
                <c:pt idx="4">
                  <c:v>66.666629999999998</c:v>
                </c:pt>
              </c:numCache>
            </c:numRef>
          </c:val>
        </c:ser>
        <c:dLbls>
          <c:showLegendKey val="0"/>
          <c:showVal val="0"/>
          <c:showCatName val="0"/>
          <c:showSerName val="0"/>
          <c:showPercent val="0"/>
          <c:showBubbleSize val="0"/>
        </c:dLbls>
        <c:gapWidth val="150"/>
        <c:axId val="329228672"/>
        <c:axId val="329230208"/>
      </c:barChart>
      <c:barChart>
        <c:barDir val="col"/>
        <c:grouping val="clustered"/>
        <c:varyColors val="0"/>
        <c:ser>
          <c:idx val="7"/>
          <c:order val="7"/>
          <c:tx>
            <c:v>ny</c:v>
          </c:tx>
          <c:invertIfNegative val="0"/>
          <c:val>
            <c:numLit>
              <c:formatCode>General</c:formatCode>
              <c:ptCount val="1"/>
              <c:pt idx="0">
                <c:v>0</c:v>
              </c:pt>
            </c:numLit>
          </c:val>
        </c:ser>
        <c:dLbls>
          <c:showLegendKey val="0"/>
          <c:showVal val="0"/>
          <c:showCatName val="0"/>
          <c:showSerName val="0"/>
          <c:showPercent val="0"/>
          <c:showBubbleSize val="0"/>
        </c:dLbls>
        <c:gapWidth val="150"/>
        <c:axId val="329233536"/>
        <c:axId val="329231744"/>
      </c:barChart>
      <c:catAx>
        <c:axId val="329228672"/>
        <c:scaling>
          <c:orientation val="minMax"/>
        </c:scaling>
        <c:delete val="0"/>
        <c:axPos val="b"/>
        <c:majorTickMark val="out"/>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9230208"/>
        <c:crosses val="autoZero"/>
        <c:auto val="1"/>
        <c:lblAlgn val="ctr"/>
        <c:lblOffset val="100"/>
        <c:noMultiLvlLbl val="0"/>
      </c:catAx>
      <c:valAx>
        <c:axId val="329230208"/>
        <c:scaling>
          <c:orientation val="minMax"/>
        </c:scaling>
        <c:delete val="0"/>
        <c:axPos val="l"/>
        <c:majorGridlines/>
        <c:numFmt formatCode="0" sourceLinked="0"/>
        <c:majorTickMark val="none"/>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9228672"/>
        <c:crosses val="autoZero"/>
        <c:crossBetween val="between"/>
        <c:majorUnit val="20"/>
      </c:valAx>
      <c:valAx>
        <c:axId val="329231744"/>
        <c:scaling>
          <c:orientation val="minMax"/>
          <c:max val="80"/>
        </c:scaling>
        <c:delete val="0"/>
        <c:axPos val="r"/>
        <c:numFmt formatCode="General" sourceLinked="1"/>
        <c:majorTickMark val="none"/>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9233536"/>
        <c:crosses val="max"/>
        <c:crossBetween val="between"/>
        <c:majorUnit val="20"/>
      </c:valAx>
      <c:catAx>
        <c:axId val="329233536"/>
        <c:scaling>
          <c:orientation val="minMax"/>
        </c:scaling>
        <c:delete val="1"/>
        <c:axPos val="b"/>
        <c:majorTickMark val="out"/>
        <c:minorTickMark val="none"/>
        <c:tickLblPos val="nextTo"/>
        <c:crossAx val="329231744"/>
        <c:crosses val="autoZero"/>
        <c:auto val="1"/>
        <c:lblAlgn val="ctr"/>
        <c:lblOffset val="100"/>
        <c:noMultiLvlLbl val="0"/>
      </c:catAx>
    </c:plotArea>
    <c:legend>
      <c:legendPos val="b"/>
      <c:legendEntry>
        <c:idx val="7"/>
        <c:delete val="1"/>
      </c:legendEntry>
      <c:overlay val="0"/>
      <c:txPr>
        <a:bodyPr/>
        <a:lstStyle/>
        <a:p>
          <a:pPr>
            <a:defRPr sz="1800" b="1">
              <a:latin typeface="Arial" panose="020B0604020202020204" pitchFamily="34" charset="0"/>
              <a:cs typeface="Arial" panose="020B0604020202020204" pitchFamily="34" charset="0"/>
            </a:defRPr>
          </a:pPr>
          <a:endParaRPr lang="sv-SE"/>
        </a:p>
      </c:txPr>
    </c:legend>
    <c:plotVisOnly val="1"/>
    <c:dispBlanksAs val="gap"/>
    <c:showDLblsOverMax val="0"/>
  </c:chart>
  <c:spPr>
    <a:ln>
      <a:noFill/>
    </a:ln>
  </c:sp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Belåningsgrad!$Q$122</c:f>
              <c:strCache>
                <c:ptCount val="1"/>
                <c:pt idx="0">
                  <c:v>2011</c:v>
                </c:pt>
              </c:strCache>
            </c:strRef>
          </c:tx>
          <c:spPr>
            <a:solidFill>
              <a:srgbClr val="F0B600"/>
            </a:solidFill>
          </c:spPr>
          <c:invertIfNegative val="0"/>
          <c:cat>
            <c:strRef>
              <c:f>Belåningsgrad!$P$123:$P$126</c:f>
              <c:strCache>
                <c:ptCount val="4"/>
                <c:pt idx="0">
                  <c:v>0-150</c:v>
                </c:pt>
                <c:pt idx="1">
                  <c:v>150-300</c:v>
                </c:pt>
                <c:pt idx="2">
                  <c:v>300-450</c:v>
                </c:pt>
                <c:pt idx="3">
                  <c:v>Över 450</c:v>
                </c:pt>
              </c:strCache>
            </c:strRef>
          </c:cat>
          <c:val>
            <c:numRef>
              <c:f>Belåningsgrad!$Q$123:$Q$126</c:f>
              <c:numCache>
                <c:formatCode>0.0</c:formatCode>
                <c:ptCount val="4"/>
                <c:pt idx="0">
                  <c:v>47.080460000000002</c:v>
                </c:pt>
                <c:pt idx="1">
                  <c:v>66.504859999999994</c:v>
                </c:pt>
                <c:pt idx="2">
                  <c:v>70.941059999999993</c:v>
                </c:pt>
                <c:pt idx="3">
                  <c:v>69.485399999999998</c:v>
                </c:pt>
              </c:numCache>
            </c:numRef>
          </c:val>
        </c:ser>
        <c:ser>
          <c:idx val="1"/>
          <c:order val="1"/>
          <c:tx>
            <c:strRef>
              <c:f>Belåningsgrad!$R$122</c:f>
              <c:strCache>
                <c:ptCount val="1"/>
                <c:pt idx="0">
                  <c:v>2012</c:v>
                </c:pt>
              </c:strCache>
            </c:strRef>
          </c:tx>
          <c:spPr>
            <a:solidFill>
              <a:srgbClr val="A50044"/>
            </a:solidFill>
          </c:spPr>
          <c:invertIfNegative val="0"/>
          <c:cat>
            <c:strRef>
              <c:f>Belåningsgrad!$P$123:$P$126</c:f>
              <c:strCache>
                <c:ptCount val="4"/>
                <c:pt idx="0">
                  <c:v>0-150</c:v>
                </c:pt>
                <c:pt idx="1">
                  <c:v>150-300</c:v>
                </c:pt>
                <c:pt idx="2">
                  <c:v>300-450</c:v>
                </c:pt>
                <c:pt idx="3">
                  <c:v>Över 450</c:v>
                </c:pt>
              </c:strCache>
            </c:strRef>
          </c:cat>
          <c:val>
            <c:numRef>
              <c:f>Belåningsgrad!$R$123:$R$126</c:f>
              <c:numCache>
                <c:formatCode>0.0</c:formatCode>
                <c:ptCount val="4"/>
                <c:pt idx="0">
                  <c:v>52.873979999999996</c:v>
                </c:pt>
                <c:pt idx="1">
                  <c:v>65.38821999999999</c:v>
                </c:pt>
                <c:pt idx="2">
                  <c:v>68.993890000000007</c:v>
                </c:pt>
                <c:pt idx="3">
                  <c:v>67.723650000000006</c:v>
                </c:pt>
              </c:numCache>
            </c:numRef>
          </c:val>
        </c:ser>
        <c:ser>
          <c:idx val="2"/>
          <c:order val="2"/>
          <c:tx>
            <c:strRef>
              <c:f>Belåningsgrad!$S$122</c:f>
              <c:strCache>
                <c:ptCount val="1"/>
                <c:pt idx="0">
                  <c:v>2013</c:v>
                </c:pt>
              </c:strCache>
            </c:strRef>
          </c:tx>
          <c:spPr>
            <a:solidFill>
              <a:srgbClr val="EC732B"/>
            </a:solidFill>
          </c:spPr>
          <c:invertIfNegative val="0"/>
          <c:cat>
            <c:strRef>
              <c:f>Belåningsgrad!$P$123:$P$126</c:f>
              <c:strCache>
                <c:ptCount val="4"/>
                <c:pt idx="0">
                  <c:v>0-150</c:v>
                </c:pt>
                <c:pt idx="1">
                  <c:v>150-300</c:v>
                </c:pt>
                <c:pt idx="2">
                  <c:v>300-450</c:v>
                </c:pt>
                <c:pt idx="3">
                  <c:v>Över 450</c:v>
                </c:pt>
              </c:strCache>
            </c:strRef>
          </c:cat>
          <c:val>
            <c:numRef>
              <c:f>Belåningsgrad!$S$123:$S$126</c:f>
              <c:numCache>
                <c:formatCode>0.0</c:formatCode>
                <c:ptCount val="4"/>
                <c:pt idx="0">
                  <c:v>52.788640000000001</c:v>
                </c:pt>
                <c:pt idx="1">
                  <c:v>68.21396</c:v>
                </c:pt>
                <c:pt idx="2">
                  <c:v>71.279930000000007</c:v>
                </c:pt>
                <c:pt idx="3">
                  <c:v>69.480739999999997</c:v>
                </c:pt>
              </c:numCache>
            </c:numRef>
          </c:val>
        </c:ser>
        <c:ser>
          <c:idx val="3"/>
          <c:order val="3"/>
          <c:tx>
            <c:strRef>
              <c:f>Belåningsgrad!$T$122</c:f>
              <c:strCache>
                <c:ptCount val="1"/>
                <c:pt idx="0">
                  <c:v>2014</c:v>
                </c:pt>
              </c:strCache>
            </c:strRef>
          </c:tx>
          <c:spPr>
            <a:solidFill>
              <a:srgbClr val="98BF0C"/>
            </a:solidFill>
          </c:spPr>
          <c:invertIfNegative val="0"/>
          <c:cat>
            <c:strRef>
              <c:f>Belåningsgrad!$P$123:$P$126</c:f>
              <c:strCache>
                <c:ptCount val="4"/>
                <c:pt idx="0">
                  <c:v>0-150</c:v>
                </c:pt>
                <c:pt idx="1">
                  <c:v>150-300</c:v>
                </c:pt>
                <c:pt idx="2">
                  <c:v>300-450</c:v>
                </c:pt>
                <c:pt idx="3">
                  <c:v>Över 450</c:v>
                </c:pt>
              </c:strCache>
            </c:strRef>
          </c:cat>
          <c:val>
            <c:numRef>
              <c:f>Belåningsgrad!$T$123:$T$126</c:f>
              <c:numCache>
                <c:formatCode>0.0</c:formatCode>
                <c:ptCount val="4"/>
                <c:pt idx="0">
                  <c:v>53.714479999999995</c:v>
                </c:pt>
                <c:pt idx="1">
                  <c:v>66.923659999999998</c:v>
                </c:pt>
                <c:pt idx="2">
                  <c:v>71.172219999999996</c:v>
                </c:pt>
                <c:pt idx="3">
                  <c:v>69.870860000000008</c:v>
                </c:pt>
              </c:numCache>
            </c:numRef>
          </c:val>
        </c:ser>
        <c:ser>
          <c:idx val="4"/>
          <c:order val="4"/>
          <c:tx>
            <c:strRef>
              <c:f>Belåningsgrad!$U$122</c:f>
              <c:strCache>
                <c:ptCount val="1"/>
                <c:pt idx="0">
                  <c:v>2015</c:v>
                </c:pt>
              </c:strCache>
            </c:strRef>
          </c:tx>
          <c:spPr>
            <a:solidFill>
              <a:srgbClr val="AADADB"/>
            </a:solidFill>
          </c:spPr>
          <c:invertIfNegative val="0"/>
          <c:cat>
            <c:strRef>
              <c:f>Belåningsgrad!$P$123:$P$126</c:f>
              <c:strCache>
                <c:ptCount val="4"/>
                <c:pt idx="0">
                  <c:v>0-150</c:v>
                </c:pt>
                <c:pt idx="1">
                  <c:v>150-300</c:v>
                </c:pt>
                <c:pt idx="2">
                  <c:v>300-450</c:v>
                </c:pt>
                <c:pt idx="3">
                  <c:v>Över 450</c:v>
                </c:pt>
              </c:strCache>
            </c:strRef>
          </c:cat>
          <c:val>
            <c:numRef>
              <c:f>Belåningsgrad!$U$123:$U$126</c:f>
              <c:numCache>
                <c:formatCode>0.0</c:formatCode>
                <c:ptCount val="4"/>
                <c:pt idx="0">
                  <c:v>51.523319999999998</c:v>
                </c:pt>
                <c:pt idx="1">
                  <c:v>65.672299999999993</c:v>
                </c:pt>
                <c:pt idx="2">
                  <c:v>69.649450000000002</c:v>
                </c:pt>
                <c:pt idx="3">
                  <c:v>69.311670000000007</c:v>
                </c:pt>
              </c:numCache>
            </c:numRef>
          </c:val>
        </c:ser>
        <c:ser>
          <c:idx val="5"/>
          <c:order val="5"/>
          <c:tx>
            <c:strRef>
              <c:f>Belåningsgrad!$V$122</c:f>
              <c:strCache>
                <c:ptCount val="1"/>
                <c:pt idx="0">
                  <c:v>2016</c:v>
                </c:pt>
              </c:strCache>
            </c:strRef>
          </c:tx>
          <c:spPr>
            <a:solidFill>
              <a:srgbClr val="A05599"/>
            </a:solidFill>
          </c:spPr>
          <c:invertIfNegative val="0"/>
          <c:cat>
            <c:strRef>
              <c:f>Belåningsgrad!$P$123:$P$126</c:f>
              <c:strCache>
                <c:ptCount val="4"/>
                <c:pt idx="0">
                  <c:v>0-150</c:v>
                </c:pt>
                <c:pt idx="1">
                  <c:v>150-300</c:v>
                </c:pt>
                <c:pt idx="2">
                  <c:v>300-450</c:v>
                </c:pt>
                <c:pt idx="3">
                  <c:v>Över 450</c:v>
                </c:pt>
              </c:strCache>
            </c:strRef>
          </c:cat>
          <c:val>
            <c:numRef>
              <c:f>Belåningsgrad!$V$123:$V$126</c:f>
              <c:numCache>
                <c:formatCode>0.0</c:formatCode>
                <c:ptCount val="4"/>
                <c:pt idx="0">
                  <c:v>51.356389999999998</c:v>
                </c:pt>
                <c:pt idx="1">
                  <c:v>64.853620000000006</c:v>
                </c:pt>
                <c:pt idx="2">
                  <c:v>68.631900000000002</c:v>
                </c:pt>
                <c:pt idx="3">
                  <c:v>67.226870000000005</c:v>
                </c:pt>
              </c:numCache>
            </c:numRef>
          </c:val>
        </c:ser>
        <c:ser>
          <c:idx val="6"/>
          <c:order val="6"/>
          <c:tx>
            <c:strRef>
              <c:f>Belåningsgrad!$W$122</c:f>
              <c:strCache>
                <c:ptCount val="1"/>
                <c:pt idx="0">
                  <c:v>2017</c:v>
                </c:pt>
              </c:strCache>
            </c:strRef>
          </c:tx>
          <c:spPr>
            <a:solidFill>
              <a:srgbClr val="C0C1C2"/>
            </a:solidFill>
          </c:spPr>
          <c:invertIfNegative val="0"/>
          <c:cat>
            <c:strRef>
              <c:f>Belåningsgrad!$P$123:$P$126</c:f>
              <c:strCache>
                <c:ptCount val="4"/>
                <c:pt idx="0">
                  <c:v>0-150</c:v>
                </c:pt>
                <c:pt idx="1">
                  <c:v>150-300</c:v>
                </c:pt>
                <c:pt idx="2">
                  <c:v>300-450</c:v>
                </c:pt>
                <c:pt idx="3">
                  <c:v>Över 450</c:v>
                </c:pt>
              </c:strCache>
            </c:strRef>
          </c:cat>
          <c:val>
            <c:numRef>
              <c:f>Belåningsgrad!$W$123:$W$126</c:f>
              <c:numCache>
                <c:formatCode>0.0</c:formatCode>
                <c:ptCount val="4"/>
                <c:pt idx="0">
                  <c:v>50.035649999999997</c:v>
                </c:pt>
                <c:pt idx="1">
                  <c:v>63.685210000000005</c:v>
                </c:pt>
                <c:pt idx="2">
                  <c:v>67.643839999999997</c:v>
                </c:pt>
                <c:pt idx="3">
                  <c:v>66.892269999999996</c:v>
                </c:pt>
              </c:numCache>
            </c:numRef>
          </c:val>
        </c:ser>
        <c:dLbls>
          <c:showLegendKey val="0"/>
          <c:showVal val="0"/>
          <c:showCatName val="0"/>
          <c:showSerName val="0"/>
          <c:showPercent val="0"/>
          <c:showBubbleSize val="0"/>
        </c:dLbls>
        <c:gapWidth val="150"/>
        <c:axId val="329355264"/>
        <c:axId val="329356800"/>
      </c:barChart>
      <c:barChart>
        <c:barDir val="col"/>
        <c:grouping val="clustered"/>
        <c:varyColors val="0"/>
        <c:ser>
          <c:idx val="7"/>
          <c:order val="7"/>
          <c:tx>
            <c:v>ny</c:v>
          </c:tx>
          <c:invertIfNegative val="0"/>
          <c:val>
            <c:numLit>
              <c:formatCode>General</c:formatCode>
              <c:ptCount val="1"/>
              <c:pt idx="0">
                <c:v>0</c:v>
              </c:pt>
            </c:numLit>
          </c:val>
        </c:ser>
        <c:dLbls>
          <c:showLegendKey val="0"/>
          <c:showVal val="0"/>
          <c:showCatName val="0"/>
          <c:showSerName val="0"/>
          <c:showPercent val="0"/>
          <c:showBubbleSize val="0"/>
        </c:dLbls>
        <c:gapWidth val="150"/>
        <c:axId val="329360128"/>
        <c:axId val="329358336"/>
      </c:barChart>
      <c:catAx>
        <c:axId val="329355264"/>
        <c:scaling>
          <c:orientation val="minMax"/>
        </c:scaling>
        <c:delete val="0"/>
        <c:axPos val="b"/>
        <c:majorTickMark val="out"/>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9356800"/>
        <c:crosses val="autoZero"/>
        <c:auto val="1"/>
        <c:lblAlgn val="ctr"/>
        <c:lblOffset val="100"/>
        <c:noMultiLvlLbl val="0"/>
      </c:catAx>
      <c:valAx>
        <c:axId val="329356800"/>
        <c:scaling>
          <c:orientation val="minMax"/>
        </c:scaling>
        <c:delete val="0"/>
        <c:axPos val="l"/>
        <c:majorGridlines/>
        <c:numFmt formatCode="0" sourceLinked="0"/>
        <c:majorTickMark val="none"/>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9355264"/>
        <c:crosses val="autoZero"/>
        <c:crossBetween val="between"/>
        <c:majorUnit val="20"/>
      </c:valAx>
      <c:valAx>
        <c:axId val="329358336"/>
        <c:scaling>
          <c:orientation val="minMax"/>
          <c:max val="80"/>
        </c:scaling>
        <c:delete val="0"/>
        <c:axPos val="r"/>
        <c:numFmt formatCode="General" sourceLinked="1"/>
        <c:majorTickMark val="none"/>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9360128"/>
        <c:crosses val="max"/>
        <c:crossBetween val="between"/>
        <c:majorUnit val="20"/>
      </c:valAx>
      <c:catAx>
        <c:axId val="329360128"/>
        <c:scaling>
          <c:orientation val="minMax"/>
        </c:scaling>
        <c:delete val="1"/>
        <c:axPos val="b"/>
        <c:majorTickMark val="out"/>
        <c:minorTickMark val="none"/>
        <c:tickLblPos val="nextTo"/>
        <c:crossAx val="329358336"/>
        <c:crosses val="autoZero"/>
        <c:auto val="1"/>
        <c:lblAlgn val="ctr"/>
        <c:lblOffset val="100"/>
        <c:noMultiLvlLbl val="0"/>
      </c:catAx>
    </c:plotArea>
    <c:legend>
      <c:legendPos val="b"/>
      <c:legendEntry>
        <c:idx val="7"/>
        <c:delete val="1"/>
      </c:legendEntry>
      <c:overlay val="0"/>
      <c:txPr>
        <a:bodyPr/>
        <a:lstStyle/>
        <a:p>
          <a:pPr>
            <a:defRPr sz="1800" b="1">
              <a:latin typeface="Arial" panose="020B0604020202020204" pitchFamily="34" charset="0"/>
              <a:cs typeface="Arial" panose="020B0604020202020204" pitchFamily="34" charset="0"/>
            </a:defRPr>
          </a:pPr>
          <a:endParaRPr lang="sv-SE"/>
        </a:p>
      </c:txPr>
    </c:legend>
    <c:plotVisOnly val="1"/>
    <c:dispBlanksAs val="gap"/>
    <c:showDLblsOverMax val="0"/>
  </c:chart>
  <c:spPr>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'Svenska bolånetagare'!$N$82</c:f>
              <c:strCache>
                <c:ptCount val="1"/>
                <c:pt idx="0">
                  <c:v>2011</c:v>
                </c:pt>
              </c:strCache>
            </c:strRef>
          </c:tx>
          <c:spPr>
            <a:solidFill>
              <a:srgbClr val="F0B600"/>
            </a:solidFill>
          </c:spPr>
          <c:invertIfNegative val="0"/>
          <c:cat>
            <c:strRef>
              <c:f>'Svenska bolånetagare'!$M$83:$M$86</c:f>
              <c:strCache>
                <c:ptCount val="4"/>
                <c:pt idx="0">
                  <c:v>18-30</c:v>
                </c:pt>
                <c:pt idx="1">
                  <c:v>31-50</c:v>
                </c:pt>
                <c:pt idx="2">
                  <c:v>51-65</c:v>
                </c:pt>
                <c:pt idx="3">
                  <c:v>Över 65</c:v>
                </c:pt>
              </c:strCache>
            </c:strRef>
          </c:cat>
          <c:val>
            <c:numRef>
              <c:f>'Svenska bolånetagare'!$N$83:$N$86</c:f>
              <c:numCache>
                <c:formatCode>0.0</c:formatCode>
                <c:ptCount val="4"/>
                <c:pt idx="0">
                  <c:v>75.883317300000002</c:v>
                </c:pt>
                <c:pt idx="1">
                  <c:v>66.766466199999996</c:v>
                </c:pt>
                <c:pt idx="2">
                  <c:v>55.822508800000001</c:v>
                </c:pt>
                <c:pt idx="3">
                  <c:v>44.283225299999998</c:v>
                </c:pt>
              </c:numCache>
            </c:numRef>
          </c:val>
        </c:ser>
        <c:ser>
          <c:idx val="1"/>
          <c:order val="1"/>
          <c:tx>
            <c:strRef>
              <c:f>'Svenska bolånetagare'!$O$82</c:f>
              <c:strCache>
                <c:ptCount val="1"/>
                <c:pt idx="0">
                  <c:v>2012</c:v>
                </c:pt>
              </c:strCache>
            </c:strRef>
          </c:tx>
          <c:spPr>
            <a:solidFill>
              <a:srgbClr val="A50044"/>
            </a:solidFill>
          </c:spPr>
          <c:invertIfNegative val="0"/>
          <c:cat>
            <c:strRef>
              <c:f>'Svenska bolånetagare'!$M$83:$M$86</c:f>
              <c:strCache>
                <c:ptCount val="4"/>
                <c:pt idx="0">
                  <c:v>18-30</c:v>
                </c:pt>
                <c:pt idx="1">
                  <c:v>31-50</c:v>
                </c:pt>
                <c:pt idx="2">
                  <c:v>51-65</c:v>
                </c:pt>
                <c:pt idx="3">
                  <c:v>Över 65</c:v>
                </c:pt>
              </c:strCache>
            </c:strRef>
          </c:cat>
          <c:val>
            <c:numRef>
              <c:f>'Svenska bolånetagare'!$O$83:$O$86</c:f>
              <c:numCache>
                <c:formatCode>0.0</c:formatCode>
                <c:ptCount val="4"/>
                <c:pt idx="0">
                  <c:v>77.061057899999994</c:v>
                </c:pt>
                <c:pt idx="1">
                  <c:v>69.465813499999996</c:v>
                </c:pt>
                <c:pt idx="2">
                  <c:v>57.711497100000003</c:v>
                </c:pt>
                <c:pt idx="3">
                  <c:v>45.782339</c:v>
                </c:pt>
              </c:numCache>
            </c:numRef>
          </c:val>
        </c:ser>
        <c:ser>
          <c:idx val="2"/>
          <c:order val="2"/>
          <c:tx>
            <c:strRef>
              <c:f>'Svenska bolånetagare'!$P$82</c:f>
              <c:strCache>
                <c:ptCount val="1"/>
                <c:pt idx="0">
                  <c:v>2013</c:v>
                </c:pt>
              </c:strCache>
            </c:strRef>
          </c:tx>
          <c:spPr>
            <a:solidFill>
              <a:srgbClr val="EC732B"/>
            </a:solidFill>
          </c:spPr>
          <c:invertIfNegative val="0"/>
          <c:cat>
            <c:strRef>
              <c:f>'Svenska bolånetagare'!$M$83:$M$86</c:f>
              <c:strCache>
                <c:ptCount val="4"/>
                <c:pt idx="0">
                  <c:v>18-30</c:v>
                </c:pt>
                <c:pt idx="1">
                  <c:v>31-50</c:v>
                </c:pt>
                <c:pt idx="2">
                  <c:v>51-65</c:v>
                </c:pt>
                <c:pt idx="3">
                  <c:v>Över 65</c:v>
                </c:pt>
              </c:strCache>
            </c:strRef>
          </c:cat>
          <c:val>
            <c:numRef>
              <c:f>'Svenska bolånetagare'!$P$83:$P$86</c:f>
              <c:numCache>
                <c:formatCode>0.0</c:formatCode>
                <c:ptCount val="4"/>
                <c:pt idx="0">
                  <c:v>77.976320099999995</c:v>
                </c:pt>
                <c:pt idx="1">
                  <c:v>70.390287299999997</c:v>
                </c:pt>
                <c:pt idx="2">
                  <c:v>59.250780800000001</c:v>
                </c:pt>
                <c:pt idx="3">
                  <c:v>46.151016499999997</c:v>
                </c:pt>
              </c:numCache>
            </c:numRef>
          </c:val>
        </c:ser>
        <c:ser>
          <c:idx val="3"/>
          <c:order val="3"/>
          <c:tx>
            <c:strRef>
              <c:f>'Svenska bolånetagare'!$Q$82</c:f>
              <c:strCache>
                <c:ptCount val="1"/>
                <c:pt idx="0">
                  <c:v>2014</c:v>
                </c:pt>
              </c:strCache>
            </c:strRef>
          </c:tx>
          <c:spPr>
            <a:solidFill>
              <a:srgbClr val="98BF0C"/>
            </a:solidFill>
          </c:spPr>
          <c:invertIfNegative val="0"/>
          <c:cat>
            <c:strRef>
              <c:f>'Svenska bolånetagare'!$M$83:$M$86</c:f>
              <c:strCache>
                <c:ptCount val="4"/>
                <c:pt idx="0">
                  <c:v>18-30</c:v>
                </c:pt>
                <c:pt idx="1">
                  <c:v>31-50</c:v>
                </c:pt>
                <c:pt idx="2">
                  <c:v>51-65</c:v>
                </c:pt>
                <c:pt idx="3">
                  <c:v>Över 65</c:v>
                </c:pt>
              </c:strCache>
            </c:strRef>
          </c:cat>
          <c:val>
            <c:numRef>
              <c:f>'Svenska bolånetagare'!$Q$83:$Q$86</c:f>
              <c:numCache>
                <c:formatCode>0.0</c:formatCode>
                <c:ptCount val="4"/>
                <c:pt idx="0">
                  <c:v>77.649137400000001</c:v>
                </c:pt>
                <c:pt idx="1">
                  <c:v>69.681422600000005</c:v>
                </c:pt>
                <c:pt idx="2">
                  <c:v>59.315103800000003</c:v>
                </c:pt>
                <c:pt idx="3">
                  <c:v>45.371873999999998</c:v>
                </c:pt>
              </c:numCache>
            </c:numRef>
          </c:val>
        </c:ser>
        <c:ser>
          <c:idx val="4"/>
          <c:order val="4"/>
          <c:tx>
            <c:strRef>
              <c:f>'Svenska bolånetagare'!$R$82</c:f>
              <c:strCache>
                <c:ptCount val="1"/>
                <c:pt idx="0">
                  <c:v>2015</c:v>
                </c:pt>
              </c:strCache>
            </c:strRef>
          </c:tx>
          <c:spPr>
            <a:solidFill>
              <a:srgbClr val="AADADB"/>
            </a:solidFill>
          </c:spPr>
          <c:invertIfNegative val="0"/>
          <c:cat>
            <c:strRef>
              <c:f>'Svenska bolånetagare'!$M$83:$M$86</c:f>
              <c:strCache>
                <c:ptCount val="4"/>
                <c:pt idx="0">
                  <c:v>18-30</c:v>
                </c:pt>
                <c:pt idx="1">
                  <c:v>31-50</c:v>
                </c:pt>
                <c:pt idx="2">
                  <c:v>51-65</c:v>
                </c:pt>
                <c:pt idx="3">
                  <c:v>Över 65</c:v>
                </c:pt>
              </c:strCache>
            </c:strRef>
          </c:cat>
          <c:val>
            <c:numRef>
              <c:f>'Svenska bolånetagare'!$R$83:$R$86</c:f>
              <c:numCache>
                <c:formatCode>0.0</c:formatCode>
                <c:ptCount val="4"/>
                <c:pt idx="0">
                  <c:v>77.490444699999998</c:v>
                </c:pt>
                <c:pt idx="1">
                  <c:v>68.413079499999995</c:v>
                </c:pt>
                <c:pt idx="2">
                  <c:v>57.082335499999999</c:v>
                </c:pt>
                <c:pt idx="3">
                  <c:v>43.338917500000001</c:v>
                </c:pt>
              </c:numCache>
            </c:numRef>
          </c:val>
        </c:ser>
        <c:ser>
          <c:idx val="5"/>
          <c:order val="5"/>
          <c:tx>
            <c:strRef>
              <c:f>'Svenska bolånetagare'!$S$82</c:f>
              <c:strCache>
                <c:ptCount val="1"/>
                <c:pt idx="0">
                  <c:v>2016</c:v>
                </c:pt>
              </c:strCache>
            </c:strRef>
          </c:tx>
          <c:spPr>
            <a:solidFill>
              <a:srgbClr val="A05599"/>
            </a:solidFill>
            <a:ln>
              <a:noFill/>
            </a:ln>
          </c:spPr>
          <c:invertIfNegative val="0"/>
          <c:cat>
            <c:strRef>
              <c:f>'Svenska bolånetagare'!$M$83:$M$86</c:f>
              <c:strCache>
                <c:ptCount val="4"/>
                <c:pt idx="0">
                  <c:v>18-30</c:v>
                </c:pt>
                <c:pt idx="1">
                  <c:v>31-50</c:v>
                </c:pt>
                <c:pt idx="2">
                  <c:v>51-65</c:v>
                </c:pt>
                <c:pt idx="3">
                  <c:v>Över 65</c:v>
                </c:pt>
              </c:strCache>
            </c:strRef>
          </c:cat>
          <c:val>
            <c:numRef>
              <c:f>'Svenska bolånetagare'!$S$83:$S$86</c:f>
              <c:numCache>
                <c:formatCode>General</c:formatCode>
                <c:ptCount val="4"/>
                <c:pt idx="0">
                  <c:v>76.7</c:v>
                </c:pt>
                <c:pt idx="1">
                  <c:v>67</c:v>
                </c:pt>
                <c:pt idx="2">
                  <c:v>55.8</c:v>
                </c:pt>
                <c:pt idx="3">
                  <c:v>41.6</c:v>
                </c:pt>
              </c:numCache>
            </c:numRef>
          </c:val>
        </c:ser>
        <c:ser>
          <c:idx val="6"/>
          <c:order val="6"/>
          <c:tx>
            <c:strRef>
              <c:f>'Svenska bolånetagare'!$T$82</c:f>
              <c:strCache>
                <c:ptCount val="1"/>
                <c:pt idx="0">
                  <c:v>2017</c:v>
                </c:pt>
              </c:strCache>
            </c:strRef>
          </c:tx>
          <c:spPr>
            <a:solidFill>
              <a:srgbClr val="C0C1C2"/>
            </a:solidFill>
          </c:spPr>
          <c:invertIfNegative val="0"/>
          <c:cat>
            <c:strRef>
              <c:f>'Svenska bolånetagare'!$M$83:$M$86</c:f>
              <c:strCache>
                <c:ptCount val="4"/>
                <c:pt idx="0">
                  <c:v>18-30</c:v>
                </c:pt>
                <c:pt idx="1">
                  <c:v>31-50</c:v>
                </c:pt>
                <c:pt idx="2">
                  <c:v>51-65</c:v>
                </c:pt>
                <c:pt idx="3">
                  <c:v>Över 65</c:v>
                </c:pt>
              </c:strCache>
            </c:strRef>
          </c:cat>
          <c:val>
            <c:numRef>
              <c:f>'Svenska bolånetagare'!$T$83:$T$86</c:f>
              <c:numCache>
                <c:formatCode>0.0</c:formatCode>
                <c:ptCount val="4"/>
                <c:pt idx="0">
                  <c:v>76.030190000000005</c:v>
                </c:pt>
                <c:pt idx="1">
                  <c:v>66.184370000000001</c:v>
                </c:pt>
                <c:pt idx="2">
                  <c:v>55.084290000000003</c:v>
                </c:pt>
                <c:pt idx="3">
                  <c:v>40.216850000000001</c:v>
                </c:pt>
              </c:numCache>
            </c:numRef>
          </c:val>
        </c:ser>
        <c:dLbls>
          <c:showLegendKey val="0"/>
          <c:showVal val="0"/>
          <c:showCatName val="0"/>
          <c:showSerName val="0"/>
          <c:showPercent val="0"/>
          <c:showBubbleSize val="0"/>
        </c:dLbls>
        <c:gapWidth val="150"/>
        <c:axId val="323509632"/>
        <c:axId val="323523712"/>
      </c:barChart>
      <c:barChart>
        <c:barDir val="col"/>
        <c:grouping val="clustered"/>
        <c:varyColors val="0"/>
        <c:ser>
          <c:idx val="7"/>
          <c:order val="7"/>
          <c:tx>
            <c:v>ny</c:v>
          </c:tx>
          <c:invertIfNegative val="0"/>
          <c:val>
            <c:numLit>
              <c:formatCode>General</c:formatCode>
              <c:ptCount val="1"/>
              <c:pt idx="0">
                <c:v>0</c:v>
              </c:pt>
            </c:numLit>
          </c:val>
        </c:ser>
        <c:dLbls>
          <c:showLegendKey val="0"/>
          <c:showVal val="0"/>
          <c:showCatName val="0"/>
          <c:showSerName val="0"/>
          <c:showPercent val="0"/>
          <c:showBubbleSize val="0"/>
        </c:dLbls>
        <c:gapWidth val="150"/>
        <c:axId val="323531136"/>
        <c:axId val="323525248"/>
      </c:barChart>
      <c:catAx>
        <c:axId val="323509632"/>
        <c:scaling>
          <c:orientation val="minMax"/>
        </c:scaling>
        <c:delete val="0"/>
        <c:axPos val="b"/>
        <c:majorTickMark val="out"/>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3523712"/>
        <c:crosses val="autoZero"/>
        <c:auto val="1"/>
        <c:lblAlgn val="ctr"/>
        <c:lblOffset val="100"/>
        <c:noMultiLvlLbl val="0"/>
      </c:catAx>
      <c:valAx>
        <c:axId val="323523712"/>
        <c:scaling>
          <c:orientation val="minMax"/>
          <c:max val="80"/>
        </c:scaling>
        <c:delete val="0"/>
        <c:axPos val="l"/>
        <c:majorGridlines/>
        <c:numFmt formatCode="0" sourceLinked="0"/>
        <c:majorTickMark val="none"/>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3509632"/>
        <c:crosses val="autoZero"/>
        <c:crossBetween val="between"/>
        <c:majorUnit val="20"/>
      </c:valAx>
      <c:valAx>
        <c:axId val="323525248"/>
        <c:scaling>
          <c:orientation val="minMax"/>
          <c:max val="80"/>
        </c:scaling>
        <c:delete val="0"/>
        <c:axPos val="r"/>
        <c:numFmt formatCode="General" sourceLinked="1"/>
        <c:majorTickMark val="none"/>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3531136"/>
        <c:crosses val="max"/>
        <c:crossBetween val="between"/>
        <c:majorUnit val="20"/>
      </c:valAx>
      <c:catAx>
        <c:axId val="323531136"/>
        <c:scaling>
          <c:orientation val="minMax"/>
        </c:scaling>
        <c:delete val="1"/>
        <c:axPos val="b"/>
        <c:majorTickMark val="out"/>
        <c:minorTickMark val="none"/>
        <c:tickLblPos val="nextTo"/>
        <c:crossAx val="323525248"/>
        <c:crosses val="autoZero"/>
        <c:auto val="1"/>
        <c:lblAlgn val="ctr"/>
        <c:lblOffset val="100"/>
        <c:noMultiLvlLbl val="0"/>
      </c:catAx>
    </c:plotArea>
    <c:legend>
      <c:legendPos val="b"/>
      <c:legendEntry>
        <c:idx val="7"/>
        <c:delete val="1"/>
      </c:legendEntry>
      <c:overlay val="0"/>
      <c:txPr>
        <a:bodyPr/>
        <a:lstStyle/>
        <a:p>
          <a:pPr>
            <a:defRPr sz="1800" b="1">
              <a:latin typeface="Arial" panose="020B0604020202020204" pitchFamily="34" charset="0"/>
              <a:cs typeface="Arial" panose="020B0604020202020204" pitchFamily="34" charset="0"/>
            </a:defRPr>
          </a:pPr>
          <a:endParaRPr lang="sv-SE"/>
        </a:p>
      </c:txPr>
    </c:legend>
    <c:plotVisOnly val="1"/>
    <c:dispBlanksAs val="gap"/>
    <c:showDLblsOverMax val="0"/>
  </c:chart>
  <c:spPr>
    <a:ln>
      <a:noFill/>
    </a:ln>
  </c:sp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Blancolån!$O$4</c:f>
              <c:strCache>
                <c:ptCount val="1"/>
                <c:pt idx="0">
                  <c:v>2011</c:v>
                </c:pt>
              </c:strCache>
            </c:strRef>
          </c:tx>
          <c:spPr>
            <a:solidFill>
              <a:srgbClr val="F0B600"/>
            </a:solidFill>
          </c:spPr>
          <c:invertIfNegative val="0"/>
          <c:cat>
            <c:strRef>
              <c:f>Blancolån!$N$5:$N$9</c:f>
              <c:strCache>
                <c:ptCount val="5"/>
                <c:pt idx="0">
                  <c:v>Göteborg</c:v>
                </c:pt>
                <c:pt idx="1">
                  <c:v>Malmö</c:v>
                </c:pt>
                <c:pt idx="2">
                  <c:v>Stockholm</c:v>
                </c:pt>
                <c:pt idx="3">
                  <c:v>Övriga landet</c:v>
                </c:pt>
                <c:pt idx="4">
                  <c:v>Övriga stora städer</c:v>
                </c:pt>
              </c:strCache>
            </c:strRef>
          </c:cat>
          <c:val>
            <c:numRef>
              <c:f>Blancolån!$O$5:$O$9</c:f>
              <c:numCache>
                <c:formatCode>0.0</c:formatCode>
                <c:ptCount val="5"/>
                <c:pt idx="0">
                  <c:v>4.7945200000000003</c:v>
                </c:pt>
                <c:pt idx="1">
                  <c:v>4.9800800000000001</c:v>
                </c:pt>
                <c:pt idx="2">
                  <c:v>4.5721999999999996</c:v>
                </c:pt>
                <c:pt idx="3">
                  <c:v>6.4238400000000002</c:v>
                </c:pt>
                <c:pt idx="4">
                  <c:v>5.7171000000000003</c:v>
                </c:pt>
              </c:numCache>
            </c:numRef>
          </c:val>
        </c:ser>
        <c:ser>
          <c:idx val="1"/>
          <c:order val="1"/>
          <c:tx>
            <c:strRef>
              <c:f>Blancolån!$P$4</c:f>
              <c:strCache>
                <c:ptCount val="1"/>
                <c:pt idx="0">
                  <c:v>2012</c:v>
                </c:pt>
              </c:strCache>
            </c:strRef>
          </c:tx>
          <c:spPr>
            <a:solidFill>
              <a:srgbClr val="A50044"/>
            </a:solidFill>
          </c:spPr>
          <c:invertIfNegative val="0"/>
          <c:cat>
            <c:strRef>
              <c:f>Blancolån!$N$5:$N$9</c:f>
              <c:strCache>
                <c:ptCount val="5"/>
                <c:pt idx="0">
                  <c:v>Göteborg</c:v>
                </c:pt>
                <c:pt idx="1">
                  <c:v>Malmö</c:v>
                </c:pt>
                <c:pt idx="2">
                  <c:v>Stockholm</c:v>
                </c:pt>
                <c:pt idx="3">
                  <c:v>Övriga landet</c:v>
                </c:pt>
                <c:pt idx="4">
                  <c:v>Övriga stora städer</c:v>
                </c:pt>
              </c:strCache>
            </c:strRef>
          </c:cat>
          <c:val>
            <c:numRef>
              <c:f>Blancolån!$P$5:$P$9</c:f>
              <c:numCache>
                <c:formatCode>0.0</c:formatCode>
                <c:ptCount val="5"/>
                <c:pt idx="0">
                  <c:v>6.20221</c:v>
                </c:pt>
                <c:pt idx="1">
                  <c:v>6.7286999999999999</c:v>
                </c:pt>
                <c:pt idx="2">
                  <c:v>4.8803999999999998</c:v>
                </c:pt>
                <c:pt idx="3">
                  <c:v>10.0808</c:v>
                </c:pt>
                <c:pt idx="4">
                  <c:v>6.9817900000000002</c:v>
                </c:pt>
              </c:numCache>
            </c:numRef>
          </c:val>
        </c:ser>
        <c:ser>
          <c:idx val="2"/>
          <c:order val="2"/>
          <c:tx>
            <c:strRef>
              <c:f>Blancolån!$Q$4</c:f>
              <c:strCache>
                <c:ptCount val="1"/>
                <c:pt idx="0">
                  <c:v>2013</c:v>
                </c:pt>
              </c:strCache>
            </c:strRef>
          </c:tx>
          <c:spPr>
            <a:solidFill>
              <a:srgbClr val="EC732B"/>
            </a:solidFill>
          </c:spPr>
          <c:invertIfNegative val="0"/>
          <c:cat>
            <c:strRef>
              <c:f>Blancolån!$N$5:$N$9</c:f>
              <c:strCache>
                <c:ptCount val="5"/>
                <c:pt idx="0">
                  <c:v>Göteborg</c:v>
                </c:pt>
                <c:pt idx="1">
                  <c:v>Malmö</c:v>
                </c:pt>
                <c:pt idx="2">
                  <c:v>Stockholm</c:v>
                </c:pt>
                <c:pt idx="3">
                  <c:v>Övriga landet</c:v>
                </c:pt>
                <c:pt idx="4">
                  <c:v>Övriga stora städer</c:v>
                </c:pt>
              </c:strCache>
            </c:strRef>
          </c:cat>
          <c:val>
            <c:numRef>
              <c:f>Blancolån!$Q$5:$Q$9</c:f>
              <c:numCache>
                <c:formatCode>0.0</c:formatCode>
                <c:ptCount val="5"/>
                <c:pt idx="0">
                  <c:v>5.8547200000000004</c:v>
                </c:pt>
                <c:pt idx="1">
                  <c:v>7.9136700000000006</c:v>
                </c:pt>
                <c:pt idx="2">
                  <c:v>3.9567400000000004</c:v>
                </c:pt>
                <c:pt idx="3">
                  <c:v>13.20567</c:v>
                </c:pt>
                <c:pt idx="4">
                  <c:v>8.1829599999999996</c:v>
                </c:pt>
              </c:numCache>
            </c:numRef>
          </c:val>
        </c:ser>
        <c:ser>
          <c:idx val="3"/>
          <c:order val="3"/>
          <c:tx>
            <c:strRef>
              <c:f>Blancolån!$R$4</c:f>
              <c:strCache>
                <c:ptCount val="1"/>
                <c:pt idx="0">
                  <c:v>2014</c:v>
                </c:pt>
              </c:strCache>
            </c:strRef>
          </c:tx>
          <c:spPr>
            <a:solidFill>
              <a:srgbClr val="98BF0C"/>
            </a:solidFill>
          </c:spPr>
          <c:invertIfNegative val="0"/>
          <c:cat>
            <c:strRef>
              <c:f>Blancolån!$N$5:$N$9</c:f>
              <c:strCache>
                <c:ptCount val="5"/>
                <c:pt idx="0">
                  <c:v>Göteborg</c:v>
                </c:pt>
                <c:pt idx="1">
                  <c:v>Malmö</c:v>
                </c:pt>
                <c:pt idx="2">
                  <c:v>Stockholm</c:v>
                </c:pt>
                <c:pt idx="3">
                  <c:v>Övriga landet</c:v>
                </c:pt>
                <c:pt idx="4">
                  <c:v>Övriga stora städer</c:v>
                </c:pt>
              </c:strCache>
            </c:strRef>
          </c:cat>
          <c:val>
            <c:numRef>
              <c:f>Blancolån!$R$5:$R$9</c:f>
              <c:numCache>
                <c:formatCode>0.0</c:formatCode>
                <c:ptCount val="5"/>
                <c:pt idx="0">
                  <c:v>3.8393799999999998</c:v>
                </c:pt>
                <c:pt idx="1">
                  <c:v>6.8902400000000004</c:v>
                </c:pt>
                <c:pt idx="2">
                  <c:v>2.73088</c:v>
                </c:pt>
                <c:pt idx="3">
                  <c:v>10.437860000000001</c:v>
                </c:pt>
                <c:pt idx="4">
                  <c:v>6.7251500000000002</c:v>
                </c:pt>
              </c:numCache>
            </c:numRef>
          </c:val>
        </c:ser>
        <c:ser>
          <c:idx val="4"/>
          <c:order val="4"/>
          <c:tx>
            <c:strRef>
              <c:f>Blancolån!$S$4</c:f>
              <c:strCache>
                <c:ptCount val="1"/>
                <c:pt idx="0">
                  <c:v>2015</c:v>
                </c:pt>
              </c:strCache>
            </c:strRef>
          </c:tx>
          <c:spPr>
            <a:solidFill>
              <a:srgbClr val="AADADB"/>
            </a:solidFill>
          </c:spPr>
          <c:invertIfNegative val="0"/>
          <c:cat>
            <c:strRef>
              <c:f>Blancolån!$N$5:$N$9</c:f>
              <c:strCache>
                <c:ptCount val="5"/>
                <c:pt idx="0">
                  <c:v>Göteborg</c:v>
                </c:pt>
                <c:pt idx="1">
                  <c:v>Malmö</c:v>
                </c:pt>
                <c:pt idx="2">
                  <c:v>Stockholm</c:v>
                </c:pt>
                <c:pt idx="3">
                  <c:v>Övriga landet</c:v>
                </c:pt>
                <c:pt idx="4">
                  <c:v>Övriga stora städer</c:v>
                </c:pt>
              </c:strCache>
            </c:strRef>
          </c:cat>
          <c:val>
            <c:numRef>
              <c:f>Blancolån!$S$5:$S$9</c:f>
              <c:numCache>
                <c:formatCode>0.0</c:formatCode>
                <c:ptCount val="5"/>
                <c:pt idx="0">
                  <c:v>3.0330599999999999</c:v>
                </c:pt>
                <c:pt idx="1">
                  <c:v>5.5464000000000002</c:v>
                </c:pt>
                <c:pt idx="2">
                  <c:v>2.4078599999999999</c:v>
                </c:pt>
                <c:pt idx="3">
                  <c:v>9.096350000000001</c:v>
                </c:pt>
                <c:pt idx="4">
                  <c:v>4.8926400000000001</c:v>
                </c:pt>
              </c:numCache>
            </c:numRef>
          </c:val>
        </c:ser>
        <c:ser>
          <c:idx val="5"/>
          <c:order val="5"/>
          <c:tx>
            <c:strRef>
              <c:f>Blancolån!$T$4</c:f>
              <c:strCache>
                <c:ptCount val="1"/>
                <c:pt idx="0">
                  <c:v>2016</c:v>
                </c:pt>
              </c:strCache>
            </c:strRef>
          </c:tx>
          <c:spPr>
            <a:solidFill>
              <a:srgbClr val="A05599"/>
            </a:solidFill>
          </c:spPr>
          <c:invertIfNegative val="0"/>
          <c:cat>
            <c:strRef>
              <c:f>Blancolån!$N$5:$N$9</c:f>
              <c:strCache>
                <c:ptCount val="5"/>
                <c:pt idx="0">
                  <c:v>Göteborg</c:v>
                </c:pt>
                <c:pt idx="1">
                  <c:v>Malmö</c:v>
                </c:pt>
                <c:pt idx="2">
                  <c:v>Stockholm</c:v>
                </c:pt>
                <c:pt idx="3">
                  <c:v>Övriga landet</c:v>
                </c:pt>
                <c:pt idx="4">
                  <c:v>Övriga stora städer</c:v>
                </c:pt>
              </c:strCache>
            </c:strRef>
          </c:cat>
          <c:val>
            <c:numRef>
              <c:f>Blancolån!$T$5:$T$9</c:f>
              <c:numCache>
                <c:formatCode>0.0</c:formatCode>
                <c:ptCount val="5"/>
                <c:pt idx="0">
                  <c:v>1.7828799999999998</c:v>
                </c:pt>
                <c:pt idx="1">
                  <c:v>2.9898199999999999</c:v>
                </c:pt>
                <c:pt idx="2">
                  <c:v>1.5193399999999999</c:v>
                </c:pt>
                <c:pt idx="3">
                  <c:v>6.6098299999999997</c:v>
                </c:pt>
                <c:pt idx="4">
                  <c:v>3.7379500000000001</c:v>
                </c:pt>
              </c:numCache>
            </c:numRef>
          </c:val>
        </c:ser>
        <c:ser>
          <c:idx val="6"/>
          <c:order val="6"/>
          <c:tx>
            <c:strRef>
              <c:f>Blancolån!$U$4</c:f>
              <c:strCache>
                <c:ptCount val="1"/>
                <c:pt idx="0">
                  <c:v>2017</c:v>
                </c:pt>
              </c:strCache>
            </c:strRef>
          </c:tx>
          <c:spPr>
            <a:solidFill>
              <a:srgbClr val="C0C1C2"/>
            </a:solidFill>
          </c:spPr>
          <c:invertIfNegative val="0"/>
          <c:cat>
            <c:strRef>
              <c:f>Blancolån!$N$5:$N$9</c:f>
              <c:strCache>
                <c:ptCount val="5"/>
                <c:pt idx="0">
                  <c:v>Göteborg</c:v>
                </c:pt>
                <c:pt idx="1">
                  <c:v>Malmö</c:v>
                </c:pt>
                <c:pt idx="2">
                  <c:v>Stockholm</c:v>
                </c:pt>
                <c:pt idx="3">
                  <c:v>Övriga landet</c:v>
                </c:pt>
                <c:pt idx="4">
                  <c:v>Övriga stora städer</c:v>
                </c:pt>
              </c:strCache>
            </c:strRef>
          </c:cat>
          <c:val>
            <c:numRef>
              <c:f>Blancolån!$U$5:$U$9</c:f>
              <c:numCache>
                <c:formatCode>0.0</c:formatCode>
                <c:ptCount val="5"/>
                <c:pt idx="0">
                  <c:v>1.3596199999999998</c:v>
                </c:pt>
                <c:pt idx="1">
                  <c:v>2.3054800000000002</c:v>
                </c:pt>
                <c:pt idx="2">
                  <c:v>1.8348599999999999</c:v>
                </c:pt>
                <c:pt idx="3">
                  <c:v>4.6309299999999993</c:v>
                </c:pt>
                <c:pt idx="4">
                  <c:v>2.41642</c:v>
                </c:pt>
              </c:numCache>
            </c:numRef>
          </c:val>
        </c:ser>
        <c:dLbls>
          <c:showLegendKey val="0"/>
          <c:showVal val="0"/>
          <c:showCatName val="0"/>
          <c:showSerName val="0"/>
          <c:showPercent val="0"/>
          <c:showBubbleSize val="0"/>
        </c:dLbls>
        <c:gapWidth val="150"/>
        <c:axId val="329392128"/>
        <c:axId val="329393664"/>
      </c:barChart>
      <c:barChart>
        <c:barDir val="col"/>
        <c:grouping val="clustered"/>
        <c:varyColors val="0"/>
        <c:ser>
          <c:idx val="7"/>
          <c:order val="7"/>
          <c:tx>
            <c:v>ny</c:v>
          </c:tx>
          <c:invertIfNegative val="0"/>
          <c:val>
            <c:numLit>
              <c:formatCode>General</c:formatCode>
              <c:ptCount val="1"/>
              <c:pt idx="0">
                <c:v>0</c:v>
              </c:pt>
            </c:numLit>
          </c:val>
        </c:ser>
        <c:dLbls>
          <c:showLegendKey val="0"/>
          <c:showVal val="0"/>
          <c:showCatName val="0"/>
          <c:showSerName val="0"/>
          <c:showPercent val="0"/>
          <c:showBubbleSize val="0"/>
        </c:dLbls>
        <c:gapWidth val="150"/>
        <c:axId val="329396992"/>
        <c:axId val="329395200"/>
      </c:barChart>
      <c:catAx>
        <c:axId val="329392128"/>
        <c:scaling>
          <c:orientation val="minMax"/>
        </c:scaling>
        <c:delete val="0"/>
        <c:axPos val="b"/>
        <c:majorTickMark val="out"/>
        <c:minorTickMark val="none"/>
        <c:tickLblPos val="nextTo"/>
        <c:txPr>
          <a:bodyPr/>
          <a:lstStyle/>
          <a:p>
            <a:pPr>
              <a:defRPr sz="1400" b="1">
                <a:latin typeface="Arial" panose="020B0604020202020204" pitchFamily="34" charset="0"/>
                <a:cs typeface="Arial" panose="020B0604020202020204" pitchFamily="34" charset="0"/>
              </a:defRPr>
            </a:pPr>
            <a:endParaRPr lang="sv-SE"/>
          </a:p>
        </c:txPr>
        <c:crossAx val="329393664"/>
        <c:crosses val="autoZero"/>
        <c:auto val="1"/>
        <c:lblAlgn val="ctr"/>
        <c:lblOffset val="100"/>
        <c:noMultiLvlLbl val="0"/>
      </c:catAx>
      <c:valAx>
        <c:axId val="329393664"/>
        <c:scaling>
          <c:orientation val="minMax"/>
          <c:max val="15"/>
        </c:scaling>
        <c:delete val="0"/>
        <c:axPos val="l"/>
        <c:majorGridlines/>
        <c:numFmt formatCode="0" sourceLinked="0"/>
        <c:majorTickMark val="none"/>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9392128"/>
        <c:crosses val="autoZero"/>
        <c:crossBetween val="between"/>
        <c:majorUnit val="5"/>
      </c:valAx>
      <c:valAx>
        <c:axId val="329395200"/>
        <c:scaling>
          <c:orientation val="minMax"/>
          <c:max val="15"/>
        </c:scaling>
        <c:delete val="0"/>
        <c:axPos val="r"/>
        <c:numFmt formatCode="General" sourceLinked="1"/>
        <c:majorTickMark val="none"/>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9396992"/>
        <c:crosses val="max"/>
        <c:crossBetween val="between"/>
        <c:majorUnit val="5"/>
      </c:valAx>
      <c:catAx>
        <c:axId val="329396992"/>
        <c:scaling>
          <c:orientation val="minMax"/>
        </c:scaling>
        <c:delete val="1"/>
        <c:axPos val="b"/>
        <c:majorTickMark val="out"/>
        <c:minorTickMark val="none"/>
        <c:tickLblPos val="nextTo"/>
        <c:crossAx val="329395200"/>
        <c:crosses val="autoZero"/>
        <c:auto val="1"/>
        <c:lblAlgn val="ctr"/>
        <c:lblOffset val="100"/>
        <c:noMultiLvlLbl val="0"/>
      </c:catAx>
    </c:plotArea>
    <c:legend>
      <c:legendPos val="b"/>
      <c:legendEntry>
        <c:idx val="7"/>
        <c:delete val="1"/>
      </c:legendEntry>
      <c:overlay val="0"/>
      <c:txPr>
        <a:bodyPr/>
        <a:lstStyle/>
        <a:p>
          <a:pPr>
            <a:defRPr sz="1800" b="1">
              <a:latin typeface="Arial" panose="020B0604020202020204" pitchFamily="34" charset="0"/>
              <a:cs typeface="Arial" panose="020B0604020202020204" pitchFamily="34" charset="0"/>
            </a:defRPr>
          </a:pPr>
          <a:endParaRPr lang="sv-SE"/>
        </a:p>
      </c:txPr>
    </c:legend>
    <c:plotVisOnly val="1"/>
    <c:dispBlanksAs val="gap"/>
    <c:showDLblsOverMax val="0"/>
  </c:chart>
  <c:spPr>
    <a:ln>
      <a:noFill/>
    </a:ln>
  </c:sp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Blancolån!$O$28</c:f>
              <c:strCache>
                <c:ptCount val="1"/>
                <c:pt idx="0">
                  <c:v>2011</c:v>
                </c:pt>
              </c:strCache>
            </c:strRef>
          </c:tx>
          <c:spPr>
            <a:solidFill>
              <a:srgbClr val="F0B600"/>
            </a:solidFill>
          </c:spPr>
          <c:invertIfNegative val="0"/>
          <c:cat>
            <c:numRef>
              <c:f>Blancolån!$N$29:$N$38</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Blancolån!$O$29:$O$38</c:f>
              <c:numCache>
                <c:formatCode>0.0</c:formatCode>
                <c:ptCount val="10"/>
                <c:pt idx="0">
                  <c:v>3.1480199999999998</c:v>
                </c:pt>
                <c:pt idx="1">
                  <c:v>4.28667</c:v>
                </c:pt>
                <c:pt idx="2">
                  <c:v>3.9517700000000002</c:v>
                </c:pt>
                <c:pt idx="3">
                  <c:v>5.1574</c:v>
                </c:pt>
                <c:pt idx="4">
                  <c:v>6.0991999999999997</c:v>
                </c:pt>
                <c:pt idx="5">
                  <c:v>6.5595700000000008</c:v>
                </c:pt>
                <c:pt idx="6">
                  <c:v>5.0234399999999999</c:v>
                </c:pt>
                <c:pt idx="7">
                  <c:v>4.8225100000000003</c:v>
                </c:pt>
                <c:pt idx="8">
                  <c:v>3.2149999999999999</c:v>
                </c:pt>
                <c:pt idx="9">
                  <c:v>2.4782299999999999</c:v>
                </c:pt>
              </c:numCache>
            </c:numRef>
          </c:val>
        </c:ser>
        <c:ser>
          <c:idx val="1"/>
          <c:order val="1"/>
          <c:tx>
            <c:strRef>
              <c:f>Blancolån!$P$28</c:f>
              <c:strCache>
                <c:ptCount val="1"/>
                <c:pt idx="0">
                  <c:v>2012</c:v>
                </c:pt>
              </c:strCache>
            </c:strRef>
          </c:tx>
          <c:spPr>
            <a:solidFill>
              <a:srgbClr val="A50044"/>
            </a:solidFill>
          </c:spPr>
          <c:invertIfNegative val="0"/>
          <c:cat>
            <c:numRef>
              <c:f>Blancolån!$N$29:$N$38</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Blancolån!$P$29:$P$38</c:f>
              <c:numCache>
                <c:formatCode>0.0</c:formatCode>
                <c:ptCount val="10"/>
                <c:pt idx="0">
                  <c:v>5.81053</c:v>
                </c:pt>
                <c:pt idx="1">
                  <c:v>7.1603899999999996</c:v>
                </c:pt>
                <c:pt idx="2">
                  <c:v>6.9507700000000003</c:v>
                </c:pt>
                <c:pt idx="3">
                  <c:v>6.6362500000000004</c:v>
                </c:pt>
                <c:pt idx="4">
                  <c:v>10.070450000000001</c:v>
                </c:pt>
                <c:pt idx="5">
                  <c:v>8.2055500000000006</c:v>
                </c:pt>
                <c:pt idx="6">
                  <c:v>8.4983500000000003</c:v>
                </c:pt>
                <c:pt idx="7">
                  <c:v>6.7471899999999998</c:v>
                </c:pt>
                <c:pt idx="8">
                  <c:v>5.5578599999999998</c:v>
                </c:pt>
                <c:pt idx="9">
                  <c:v>4.0198900000000002</c:v>
                </c:pt>
              </c:numCache>
            </c:numRef>
          </c:val>
        </c:ser>
        <c:ser>
          <c:idx val="2"/>
          <c:order val="2"/>
          <c:tx>
            <c:strRef>
              <c:f>Blancolån!$Q$28</c:f>
              <c:strCache>
                <c:ptCount val="1"/>
                <c:pt idx="0">
                  <c:v>2013</c:v>
                </c:pt>
              </c:strCache>
            </c:strRef>
          </c:tx>
          <c:spPr>
            <a:solidFill>
              <a:srgbClr val="EC732B"/>
            </a:solidFill>
          </c:spPr>
          <c:invertIfNegative val="0"/>
          <c:cat>
            <c:numRef>
              <c:f>Blancolån!$N$29:$N$38</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Blancolån!$Q$29:$Q$38</c:f>
              <c:numCache>
                <c:formatCode>0.0</c:formatCode>
                <c:ptCount val="10"/>
                <c:pt idx="0">
                  <c:v>7.9984099999999998</c:v>
                </c:pt>
                <c:pt idx="1">
                  <c:v>9.3032599999999999</c:v>
                </c:pt>
                <c:pt idx="2">
                  <c:v>7.88</c:v>
                </c:pt>
                <c:pt idx="3">
                  <c:v>8.8728999999999996</c:v>
                </c:pt>
                <c:pt idx="4">
                  <c:v>11.35178</c:v>
                </c:pt>
                <c:pt idx="5">
                  <c:v>11.45374</c:v>
                </c:pt>
                <c:pt idx="6">
                  <c:v>10.405570000000001</c:v>
                </c:pt>
                <c:pt idx="7">
                  <c:v>8.3268199999999997</c:v>
                </c:pt>
                <c:pt idx="8">
                  <c:v>4.8839100000000002</c:v>
                </c:pt>
                <c:pt idx="9">
                  <c:v>3.76301</c:v>
                </c:pt>
              </c:numCache>
            </c:numRef>
          </c:val>
        </c:ser>
        <c:ser>
          <c:idx val="3"/>
          <c:order val="3"/>
          <c:tx>
            <c:strRef>
              <c:f>Blancolån!$R$28</c:f>
              <c:strCache>
                <c:ptCount val="1"/>
                <c:pt idx="0">
                  <c:v>2014</c:v>
                </c:pt>
              </c:strCache>
            </c:strRef>
          </c:tx>
          <c:spPr>
            <a:solidFill>
              <a:srgbClr val="98BF0C"/>
            </a:solidFill>
          </c:spPr>
          <c:invertIfNegative val="0"/>
          <c:cat>
            <c:numRef>
              <c:f>Blancolån!$N$29:$N$38</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Blancolån!$R$29:$R$38</c:f>
              <c:numCache>
                <c:formatCode>0.0</c:formatCode>
                <c:ptCount val="10"/>
                <c:pt idx="0">
                  <c:v>6.2637399999999994</c:v>
                </c:pt>
                <c:pt idx="1">
                  <c:v>7.5866799999999994</c:v>
                </c:pt>
                <c:pt idx="2">
                  <c:v>6.4778799999999999</c:v>
                </c:pt>
                <c:pt idx="3">
                  <c:v>6.7495600000000007</c:v>
                </c:pt>
                <c:pt idx="4">
                  <c:v>10.0951</c:v>
                </c:pt>
                <c:pt idx="5">
                  <c:v>9.4696999999999996</c:v>
                </c:pt>
                <c:pt idx="6">
                  <c:v>7.3576199999999998</c:v>
                </c:pt>
                <c:pt idx="7">
                  <c:v>5.6187800000000001</c:v>
                </c:pt>
                <c:pt idx="8">
                  <c:v>4.5823099999999997</c:v>
                </c:pt>
                <c:pt idx="9">
                  <c:v>3.1272199999999999</c:v>
                </c:pt>
              </c:numCache>
            </c:numRef>
          </c:val>
        </c:ser>
        <c:ser>
          <c:idx val="4"/>
          <c:order val="4"/>
          <c:tx>
            <c:strRef>
              <c:f>Blancolån!$S$28</c:f>
              <c:strCache>
                <c:ptCount val="1"/>
                <c:pt idx="0">
                  <c:v>2015</c:v>
                </c:pt>
              </c:strCache>
            </c:strRef>
          </c:tx>
          <c:spPr>
            <a:solidFill>
              <a:srgbClr val="AADADB"/>
            </a:solidFill>
          </c:spPr>
          <c:invertIfNegative val="0"/>
          <c:cat>
            <c:numRef>
              <c:f>Blancolån!$N$29:$N$38</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Blancolån!$S$29:$S$38</c:f>
              <c:numCache>
                <c:formatCode>0.0</c:formatCode>
                <c:ptCount val="10"/>
                <c:pt idx="0">
                  <c:v>4.9967999999999995</c:v>
                </c:pt>
                <c:pt idx="1">
                  <c:v>6.0538099999999995</c:v>
                </c:pt>
                <c:pt idx="2">
                  <c:v>4.7466300000000006</c:v>
                </c:pt>
                <c:pt idx="3">
                  <c:v>6.299970000000001</c:v>
                </c:pt>
                <c:pt idx="4">
                  <c:v>8.2718799999999995</c:v>
                </c:pt>
                <c:pt idx="5">
                  <c:v>7.3920000000000003</c:v>
                </c:pt>
                <c:pt idx="6">
                  <c:v>6.4281199999999998</c:v>
                </c:pt>
                <c:pt idx="7">
                  <c:v>4.2435999999999998</c:v>
                </c:pt>
                <c:pt idx="8">
                  <c:v>3.0108900000000003</c:v>
                </c:pt>
                <c:pt idx="9">
                  <c:v>1.9538799999999998</c:v>
                </c:pt>
              </c:numCache>
            </c:numRef>
          </c:val>
        </c:ser>
        <c:ser>
          <c:idx val="5"/>
          <c:order val="5"/>
          <c:tx>
            <c:strRef>
              <c:f>Blancolån!$T$28</c:f>
              <c:strCache>
                <c:ptCount val="1"/>
                <c:pt idx="0">
                  <c:v>2016</c:v>
                </c:pt>
              </c:strCache>
            </c:strRef>
          </c:tx>
          <c:spPr>
            <a:solidFill>
              <a:srgbClr val="A05599"/>
            </a:solidFill>
          </c:spPr>
          <c:invertIfNegative val="0"/>
          <c:cat>
            <c:numRef>
              <c:f>Blancolån!$N$29:$N$38</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Blancolån!$T$29:$T$38</c:f>
              <c:numCache>
                <c:formatCode>0.0</c:formatCode>
                <c:ptCount val="10"/>
                <c:pt idx="0">
                  <c:v>3.4285700000000001</c:v>
                </c:pt>
                <c:pt idx="1">
                  <c:v>4.1927899999999996</c:v>
                </c:pt>
                <c:pt idx="2">
                  <c:v>3.4943099999999996</c:v>
                </c:pt>
                <c:pt idx="3">
                  <c:v>3.7911000000000001</c:v>
                </c:pt>
                <c:pt idx="4">
                  <c:v>6.6718700000000002</c:v>
                </c:pt>
                <c:pt idx="5">
                  <c:v>5.9256400000000005</c:v>
                </c:pt>
                <c:pt idx="6">
                  <c:v>5.19937</c:v>
                </c:pt>
                <c:pt idx="7">
                  <c:v>2.9695300000000002</c:v>
                </c:pt>
                <c:pt idx="8">
                  <c:v>2.2127300000000001</c:v>
                </c:pt>
                <c:pt idx="9">
                  <c:v>1.28155</c:v>
                </c:pt>
              </c:numCache>
            </c:numRef>
          </c:val>
        </c:ser>
        <c:ser>
          <c:idx val="6"/>
          <c:order val="6"/>
          <c:tx>
            <c:strRef>
              <c:f>Blancolån!$U$28</c:f>
              <c:strCache>
                <c:ptCount val="1"/>
                <c:pt idx="0">
                  <c:v>2017</c:v>
                </c:pt>
              </c:strCache>
            </c:strRef>
          </c:tx>
          <c:spPr>
            <a:solidFill>
              <a:srgbClr val="C0C1C2"/>
            </a:solidFill>
          </c:spPr>
          <c:invertIfNegative val="0"/>
          <c:cat>
            <c:numRef>
              <c:f>Blancolån!$N$29:$N$38</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Blancolån!$U$29:$U$38</c:f>
              <c:numCache>
                <c:formatCode>0.0</c:formatCode>
                <c:ptCount val="10"/>
                <c:pt idx="0">
                  <c:v>2.8037399999999999</c:v>
                </c:pt>
                <c:pt idx="1">
                  <c:v>2.7677899999999998</c:v>
                </c:pt>
                <c:pt idx="2">
                  <c:v>3.30579</c:v>
                </c:pt>
                <c:pt idx="3">
                  <c:v>3.5636399999999999</c:v>
                </c:pt>
                <c:pt idx="4">
                  <c:v>4.2288600000000001</c:v>
                </c:pt>
                <c:pt idx="5">
                  <c:v>4.1007199999999999</c:v>
                </c:pt>
                <c:pt idx="6">
                  <c:v>3.39473</c:v>
                </c:pt>
                <c:pt idx="7">
                  <c:v>2.28898</c:v>
                </c:pt>
                <c:pt idx="8">
                  <c:v>1.8318999999999999</c:v>
                </c:pt>
                <c:pt idx="9">
                  <c:v>1.0424199999999999</c:v>
                </c:pt>
              </c:numCache>
            </c:numRef>
          </c:val>
        </c:ser>
        <c:dLbls>
          <c:showLegendKey val="0"/>
          <c:showVal val="0"/>
          <c:showCatName val="0"/>
          <c:showSerName val="0"/>
          <c:showPercent val="0"/>
          <c:showBubbleSize val="0"/>
        </c:dLbls>
        <c:gapWidth val="150"/>
        <c:axId val="329444736"/>
        <c:axId val="329516160"/>
      </c:barChart>
      <c:barChart>
        <c:barDir val="col"/>
        <c:grouping val="clustered"/>
        <c:varyColors val="0"/>
        <c:ser>
          <c:idx val="7"/>
          <c:order val="7"/>
          <c:tx>
            <c:v>ny</c:v>
          </c:tx>
          <c:invertIfNegative val="0"/>
          <c:val>
            <c:numLit>
              <c:formatCode>General</c:formatCode>
              <c:ptCount val="1"/>
              <c:pt idx="0">
                <c:v>0</c:v>
              </c:pt>
            </c:numLit>
          </c:val>
        </c:ser>
        <c:dLbls>
          <c:showLegendKey val="0"/>
          <c:showVal val="0"/>
          <c:showCatName val="0"/>
          <c:showSerName val="0"/>
          <c:showPercent val="0"/>
          <c:showBubbleSize val="0"/>
        </c:dLbls>
        <c:gapWidth val="150"/>
        <c:axId val="329519488"/>
        <c:axId val="329517696"/>
      </c:barChart>
      <c:catAx>
        <c:axId val="329444736"/>
        <c:scaling>
          <c:orientation val="minMax"/>
        </c:scaling>
        <c:delete val="0"/>
        <c:axPos val="b"/>
        <c:numFmt formatCode="General" sourceLinked="1"/>
        <c:majorTickMark val="out"/>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9516160"/>
        <c:crosses val="autoZero"/>
        <c:auto val="1"/>
        <c:lblAlgn val="ctr"/>
        <c:lblOffset val="100"/>
        <c:noMultiLvlLbl val="0"/>
      </c:catAx>
      <c:valAx>
        <c:axId val="329516160"/>
        <c:scaling>
          <c:orientation val="minMax"/>
          <c:max val="15"/>
        </c:scaling>
        <c:delete val="0"/>
        <c:axPos val="l"/>
        <c:majorGridlines/>
        <c:numFmt formatCode="0" sourceLinked="0"/>
        <c:majorTickMark val="none"/>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9444736"/>
        <c:crosses val="autoZero"/>
        <c:crossBetween val="between"/>
        <c:majorUnit val="5"/>
      </c:valAx>
      <c:valAx>
        <c:axId val="329517696"/>
        <c:scaling>
          <c:orientation val="minMax"/>
          <c:max val="15"/>
        </c:scaling>
        <c:delete val="0"/>
        <c:axPos val="r"/>
        <c:numFmt formatCode="General" sourceLinked="1"/>
        <c:majorTickMark val="none"/>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9519488"/>
        <c:crosses val="max"/>
        <c:crossBetween val="between"/>
        <c:majorUnit val="5"/>
      </c:valAx>
      <c:catAx>
        <c:axId val="329519488"/>
        <c:scaling>
          <c:orientation val="minMax"/>
        </c:scaling>
        <c:delete val="1"/>
        <c:axPos val="b"/>
        <c:majorTickMark val="out"/>
        <c:minorTickMark val="none"/>
        <c:tickLblPos val="nextTo"/>
        <c:crossAx val="329517696"/>
        <c:crosses val="autoZero"/>
        <c:auto val="1"/>
        <c:lblAlgn val="ctr"/>
        <c:lblOffset val="100"/>
        <c:noMultiLvlLbl val="0"/>
      </c:catAx>
    </c:plotArea>
    <c:legend>
      <c:legendPos val="b"/>
      <c:legendEntry>
        <c:idx val="7"/>
        <c:delete val="1"/>
      </c:legendEntry>
      <c:overlay val="0"/>
      <c:txPr>
        <a:bodyPr/>
        <a:lstStyle/>
        <a:p>
          <a:pPr>
            <a:defRPr sz="1800" b="1">
              <a:latin typeface="Arial" panose="020B0604020202020204" pitchFamily="34" charset="0"/>
              <a:cs typeface="Arial" panose="020B0604020202020204" pitchFamily="34" charset="0"/>
            </a:defRPr>
          </a:pPr>
          <a:endParaRPr lang="sv-SE"/>
        </a:p>
      </c:txPr>
    </c:legend>
    <c:plotVisOnly val="1"/>
    <c:dispBlanksAs val="gap"/>
    <c:showDLblsOverMax val="0"/>
  </c:chart>
  <c:spPr>
    <a:ln>
      <a:noFill/>
    </a:ln>
  </c:sp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Blancolån!$O$51</c:f>
              <c:strCache>
                <c:ptCount val="1"/>
                <c:pt idx="0">
                  <c:v>2011</c:v>
                </c:pt>
              </c:strCache>
            </c:strRef>
          </c:tx>
          <c:spPr>
            <a:solidFill>
              <a:srgbClr val="F0B600"/>
            </a:solidFill>
          </c:spPr>
          <c:invertIfNegative val="0"/>
          <c:cat>
            <c:strRef>
              <c:f>Blancolån!$N$52:$N$56</c:f>
              <c:strCache>
                <c:ptCount val="5"/>
                <c:pt idx="0">
                  <c:v>0-150</c:v>
                </c:pt>
                <c:pt idx="1">
                  <c:v>150-300</c:v>
                </c:pt>
                <c:pt idx="2">
                  <c:v>300-450</c:v>
                </c:pt>
                <c:pt idx="3">
                  <c:v>450-600</c:v>
                </c:pt>
                <c:pt idx="4">
                  <c:v>Över 600</c:v>
                </c:pt>
              </c:strCache>
            </c:strRef>
          </c:cat>
          <c:val>
            <c:numRef>
              <c:f>Blancolån!$O$52:$O$56</c:f>
              <c:numCache>
                <c:formatCode>0.0</c:formatCode>
                <c:ptCount val="5"/>
                <c:pt idx="0">
                  <c:v>3.48481</c:v>
                </c:pt>
                <c:pt idx="1">
                  <c:v>5.1326299999999998</c:v>
                </c:pt>
                <c:pt idx="2">
                  <c:v>5.4493600000000004</c:v>
                </c:pt>
                <c:pt idx="3">
                  <c:v>4.8320600000000002</c:v>
                </c:pt>
                <c:pt idx="4">
                  <c:v>2.1912399999999996</c:v>
                </c:pt>
              </c:numCache>
            </c:numRef>
          </c:val>
        </c:ser>
        <c:ser>
          <c:idx val="1"/>
          <c:order val="1"/>
          <c:tx>
            <c:strRef>
              <c:f>Blancolån!$P$51</c:f>
              <c:strCache>
                <c:ptCount val="1"/>
                <c:pt idx="0">
                  <c:v>2012</c:v>
                </c:pt>
              </c:strCache>
            </c:strRef>
          </c:tx>
          <c:spPr>
            <a:solidFill>
              <a:srgbClr val="A50044"/>
            </a:solidFill>
          </c:spPr>
          <c:invertIfNegative val="0"/>
          <c:cat>
            <c:strRef>
              <c:f>Blancolån!$N$52:$N$56</c:f>
              <c:strCache>
                <c:ptCount val="5"/>
                <c:pt idx="0">
                  <c:v>0-150</c:v>
                </c:pt>
                <c:pt idx="1">
                  <c:v>150-300</c:v>
                </c:pt>
                <c:pt idx="2">
                  <c:v>300-450</c:v>
                </c:pt>
                <c:pt idx="3">
                  <c:v>450-600</c:v>
                </c:pt>
                <c:pt idx="4">
                  <c:v>Över 600</c:v>
                </c:pt>
              </c:strCache>
            </c:strRef>
          </c:cat>
          <c:val>
            <c:numRef>
              <c:f>Blancolån!$P$52:$P$56</c:f>
              <c:numCache>
                <c:formatCode>0.0</c:formatCode>
                <c:ptCount val="5"/>
                <c:pt idx="0">
                  <c:v>5.9748400000000004</c:v>
                </c:pt>
                <c:pt idx="1">
                  <c:v>7.8356700000000004</c:v>
                </c:pt>
                <c:pt idx="2">
                  <c:v>7.8463599999999998</c:v>
                </c:pt>
                <c:pt idx="3">
                  <c:v>6.6243399999999992</c:v>
                </c:pt>
                <c:pt idx="4">
                  <c:v>4.7863199999999999</c:v>
                </c:pt>
              </c:numCache>
            </c:numRef>
          </c:val>
        </c:ser>
        <c:ser>
          <c:idx val="2"/>
          <c:order val="2"/>
          <c:tx>
            <c:strRef>
              <c:f>Blancolån!$Q$51</c:f>
              <c:strCache>
                <c:ptCount val="1"/>
                <c:pt idx="0">
                  <c:v>2013</c:v>
                </c:pt>
              </c:strCache>
            </c:strRef>
          </c:tx>
          <c:spPr>
            <a:solidFill>
              <a:srgbClr val="EC732B"/>
            </a:solidFill>
          </c:spPr>
          <c:invertIfNegative val="0"/>
          <c:cat>
            <c:strRef>
              <c:f>Blancolån!$N$52:$N$56</c:f>
              <c:strCache>
                <c:ptCount val="5"/>
                <c:pt idx="0">
                  <c:v>0-150</c:v>
                </c:pt>
                <c:pt idx="1">
                  <c:v>150-300</c:v>
                </c:pt>
                <c:pt idx="2">
                  <c:v>300-450</c:v>
                </c:pt>
                <c:pt idx="3">
                  <c:v>450-600</c:v>
                </c:pt>
                <c:pt idx="4">
                  <c:v>Över 600</c:v>
                </c:pt>
              </c:strCache>
            </c:strRef>
          </c:cat>
          <c:val>
            <c:numRef>
              <c:f>Blancolån!$Q$52:$Q$56</c:f>
              <c:numCache>
                <c:formatCode>0.0</c:formatCode>
                <c:ptCount val="5"/>
                <c:pt idx="0">
                  <c:v>5.9789899999999996</c:v>
                </c:pt>
                <c:pt idx="1">
                  <c:v>9.6096900000000005</c:v>
                </c:pt>
                <c:pt idx="2">
                  <c:v>9.6208200000000001</c:v>
                </c:pt>
                <c:pt idx="3">
                  <c:v>8.5686499999999999</c:v>
                </c:pt>
                <c:pt idx="4">
                  <c:v>5.5981299999999994</c:v>
                </c:pt>
              </c:numCache>
            </c:numRef>
          </c:val>
        </c:ser>
        <c:ser>
          <c:idx val="3"/>
          <c:order val="3"/>
          <c:tx>
            <c:strRef>
              <c:f>Blancolån!$R$51</c:f>
              <c:strCache>
                <c:ptCount val="1"/>
                <c:pt idx="0">
                  <c:v>2014</c:v>
                </c:pt>
              </c:strCache>
            </c:strRef>
          </c:tx>
          <c:spPr>
            <a:solidFill>
              <a:srgbClr val="98BF0C"/>
            </a:solidFill>
          </c:spPr>
          <c:invertIfNegative val="0"/>
          <c:cat>
            <c:strRef>
              <c:f>Blancolån!$N$52:$N$56</c:f>
              <c:strCache>
                <c:ptCount val="5"/>
                <c:pt idx="0">
                  <c:v>0-150</c:v>
                </c:pt>
                <c:pt idx="1">
                  <c:v>150-300</c:v>
                </c:pt>
                <c:pt idx="2">
                  <c:v>300-450</c:v>
                </c:pt>
                <c:pt idx="3">
                  <c:v>450-600</c:v>
                </c:pt>
                <c:pt idx="4">
                  <c:v>Över 600</c:v>
                </c:pt>
              </c:strCache>
            </c:strRef>
          </c:cat>
          <c:val>
            <c:numRef>
              <c:f>Blancolån!$R$52:$R$56</c:f>
              <c:numCache>
                <c:formatCode>0.0</c:formatCode>
                <c:ptCount val="5"/>
                <c:pt idx="0">
                  <c:v>4.97159</c:v>
                </c:pt>
                <c:pt idx="1">
                  <c:v>7.5151200000000005</c:v>
                </c:pt>
                <c:pt idx="2">
                  <c:v>7.5499099999999997</c:v>
                </c:pt>
                <c:pt idx="3">
                  <c:v>6.9529999999999994</c:v>
                </c:pt>
                <c:pt idx="4">
                  <c:v>5.0180099999999994</c:v>
                </c:pt>
              </c:numCache>
            </c:numRef>
          </c:val>
        </c:ser>
        <c:ser>
          <c:idx val="4"/>
          <c:order val="4"/>
          <c:tx>
            <c:strRef>
              <c:f>Blancolån!$S$51</c:f>
              <c:strCache>
                <c:ptCount val="1"/>
                <c:pt idx="0">
                  <c:v>2015</c:v>
                </c:pt>
              </c:strCache>
            </c:strRef>
          </c:tx>
          <c:spPr>
            <a:solidFill>
              <a:srgbClr val="AADADB"/>
            </a:solidFill>
          </c:spPr>
          <c:invertIfNegative val="0"/>
          <c:cat>
            <c:strRef>
              <c:f>Blancolån!$N$52:$N$56</c:f>
              <c:strCache>
                <c:ptCount val="5"/>
                <c:pt idx="0">
                  <c:v>0-150</c:v>
                </c:pt>
                <c:pt idx="1">
                  <c:v>150-300</c:v>
                </c:pt>
                <c:pt idx="2">
                  <c:v>300-450</c:v>
                </c:pt>
                <c:pt idx="3">
                  <c:v>450-600</c:v>
                </c:pt>
                <c:pt idx="4">
                  <c:v>Över 600</c:v>
                </c:pt>
              </c:strCache>
            </c:strRef>
          </c:cat>
          <c:val>
            <c:numRef>
              <c:f>Blancolån!$S$52:$S$56</c:f>
              <c:numCache>
                <c:formatCode>0.0</c:formatCode>
                <c:ptCount val="5"/>
                <c:pt idx="0">
                  <c:v>3.6664700000000003</c:v>
                </c:pt>
                <c:pt idx="1">
                  <c:v>6.4231700000000007</c:v>
                </c:pt>
                <c:pt idx="2">
                  <c:v>6.18337</c:v>
                </c:pt>
                <c:pt idx="3">
                  <c:v>5.3495900000000001</c:v>
                </c:pt>
                <c:pt idx="4">
                  <c:v>3.4476300000000002</c:v>
                </c:pt>
              </c:numCache>
            </c:numRef>
          </c:val>
        </c:ser>
        <c:ser>
          <c:idx val="5"/>
          <c:order val="5"/>
          <c:tx>
            <c:strRef>
              <c:f>Blancolån!$T$51</c:f>
              <c:strCache>
                <c:ptCount val="1"/>
                <c:pt idx="0">
                  <c:v>2016</c:v>
                </c:pt>
              </c:strCache>
            </c:strRef>
          </c:tx>
          <c:spPr>
            <a:solidFill>
              <a:srgbClr val="A05599"/>
            </a:solidFill>
          </c:spPr>
          <c:invertIfNegative val="0"/>
          <c:cat>
            <c:strRef>
              <c:f>Blancolån!$N$52:$N$56</c:f>
              <c:strCache>
                <c:ptCount val="5"/>
                <c:pt idx="0">
                  <c:v>0-150</c:v>
                </c:pt>
                <c:pt idx="1">
                  <c:v>150-300</c:v>
                </c:pt>
                <c:pt idx="2">
                  <c:v>300-450</c:v>
                </c:pt>
                <c:pt idx="3">
                  <c:v>450-600</c:v>
                </c:pt>
                <c:pt idx="4">
                  <c:v>Över 600</c:v>
                </c:pt>
              </c:strCache>
            </c:strRef>
          </c:cat>
          <c:val>
            <c:numRef>
              <c:f>Blancolån!$T$52:$T$56</c:f>
              <c:numCache>
                <c:formatCode>0.0</c:formatCode>
                <c:ptCount val="5"/>
                <c:pt idx="0">
                  <c:v>2.6143799999999997</c:v>
                </c:pt>
                <c:pt idx="1">
                  <c:v>4.6779999999999999</c:v>
                </c:pt>
                <c:pt idx="2">
                  <c:v>5.1985099999999997</c:v>
                </c:pt>
                <c:pt idx="3">
                  <c:v>3.6912800000000003</c:v>
                </c:pt>
                <c:pt idx="4">
                  <c:v>1.75231</c:v>
                </c:pt>
              </c:numCache>
            </c:numRef>
          </c:val>
        </c:ser>
        <c:ser>
          <c:idx val="6"/>
          <c:order val="6"/>
          <c:tx>
            <c:strRef>
              <c:f>Blancolån!$U$51</c:f>
              <c:strCache>
                <c:ptCount val="1"/>
                <c:pt idx="0">
                  <c:v>2017</c:v>
                </c:pt>
              </c:strCache>
            </c:strRef>
          </c:tx>
          <c:spPr>
            <a:solidFill>
              <a:srgbClr val="C0C1C2"/>
            </a:solidFill>
          </c:spPr>
          <c:invertIfNegative val="0"/>
          <c:cat>
            <c:strRef>
              <c:f>Blancolån!$N$52:$N$56</c:f>
              <c:strCache>
                <c:ptCount val="5"/>
                <c:pt idx="0">
                  <c:v>0-150</c:v>
                </c:pt>
                <c:pt idx="1">
                  <c:v>150-300</c:v>
                </c:pt>
                <c:pt idx="2">
                  <c:v>300-450</c:v>
                </c:pt>
                <c:pt idx="3">
                  <c:v>450-600</c:v>
                </c:pt>
                <c:pt idx="4">
                  <c:v>Över 600</c:v>
                </c:pt>
              </c:strCache>
            </c:strRef>
          </c:cat>
          <c:val>
            <c:numRef>
              <c:f>Blancolån!$U$52:$U$56</c:f>
              <c:numCache>
                <c:formatCode>0.0</c:formatCode>
                <c:ptCount val="5"/>
                <c:pt idx="0">
                  <c:v>1.6323399999999999</c:v>
                </c:pt>
                <c:pt idx="1">
                  <c:v>3.4462299999999999</c:v>
                </c:pt>
                <c:pt idx="2">
                  <c:v>3.3951799999999999</c:v>
                </c:pt>
                <c:pt idx="3">
                  <c:v>3.0451099999999998</c:v>
                </c:pt>
                <c:pt idx="4">
                  <c:v>2.0305599999999999</c:v>
                </c:pt>
              </c:numCache>
            </c:numRef>
          </c:val>
        </c:ser>
        <c:dLbls>
          <c:showLegendKey val="0"/>
          <c:showVal val="0"/>
          <c:showCatName val="0"/>
          <c:showSerName val="0"/>
          <c:showPercent val="0"/>
          <c:showBubbleSize val="0"/>
        </c:dLbls>
        <c:gapWidth val="150"/>
        <c:axId val="329583616"/>
        <c:axId val="329589504"/>
      </c:barChart>
      <c:barChart>
        <c:barDir val="col"/>
        <c:grouping val="clustered"/>
        <c:varyColors val="0"/>
        <c:ser>
          <c:idx val="7"/>
          <c:order val="7"/>
          <c:tx>
            <c:v>ny</c:v>
          </c:tx>
          <c:invertIfNegative val="0"/>
          <c:val>
            <c:numLit>
              <c:formatCode>General</c:formatCode>
              <c:ptCount val="1"/>
              <c:pt idx="0">
                <c:v>0</c:v>
              </c:pt>
            </c:numLit>
          </c:val>
        </c:ser>
        <c:dLbls>
          <c:showLegendKey val="0"/>
          <c:showVal val="0"/>
          <c:showCatName val="0"/>
          <c:showSerName val="0"/>
          <c:showPercent val="0"/>
          <c:showBubbleSize val="0"/>
        </c:dLbls>
        <c:gapWidth val="150"/>
        <c:axId val="329592832"/>
        <c:axId val="329591040"/>
      </c:barChart>
      <c:catAx>
        <c:axId val="329583616"/>
        <c:scaling>
          <c:orientation val="minMax"/>
        </c:scaling>
        <c:delete val="0"/>
        <c:axPos val="b"/>
        <c:majorTickMark val="out"/>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9589504"/>
        <c:crosses val="autoZero"/>
        <c:auto val="1"/>
        <c:lblAlgn val="ctr"/>
        <c:lblOffset val="100"/>
        <c:noMultiLvlLbl val="0"/>
      </c:catAx>
      <c:valAx>
        <c:axId val="329589504"/>
        <c:scaling>
          <c:orientation val="minMax"/>
          <c:max val="10"/>
        </c:scaling>
        <c:delete val="0"/>
        <c:axPos val="l"/>
        <c:majorGridlines/>
        <c:numFmt formatCode="0" sourceLinked="0"/>
        <c:majorTickMark val="none"/>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9583616"/>
        <c:crosses val="autoZero"/>
        <c:crossBetween val="between"/>
        <c:majorUnit val="2"/>
      </c:valAx>
      <c:valAx>
        <c:axId val="329591040"/>
        <c:scaling>
          <c:orientation val="minMax"/>
          <c:max val="10"/>
        </c:scaling>
        <c:delete val="0"/>
        <c:axPos val="r"/>
        <c:numFmt formatCode="General" sourceLinked="1"/>
        <c:majorTickMark val="none"/>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9592832"/>
        <c:crosses val="max"/>
        <c:crossBetween val="between"/>
        <c:majorUnit val="2"/>
      </c:valAx>
      <c:catAx>
        <c:axId val="329592832"/>
        <c:scaling>
          <c:orientation val="minMax"/>
        </c:scaling>
        <c:delete val="1"/>
        <c:axPos val="b"/>
        <c:majorTickMark val="out"/>
        <c:minorTickMark val="none"/>
        <c:tickLblPos val="nextTo"/>
        <c:crossAx val="329591040"/>
        <c:crosses val="autoZero"/>
        <c:auto val="1"/>
        <c:lblAlgn val="ctr"/>
        <c:lblOffset val="100"/>
        <c:noMultiLvlLbl val="0"/>
      </c:catAx>
    </c:plotArea>
    <c:legend>
      <c:legendPos val="b"/>
      <c:legendEntry>
        <c:idx val="7"/>
        <c:delete val="1"/>
      </c:legendEntry>
      <c:overlay val="0"/>
      <c:txPr>
        <a:bodyPr/>
        <a:lstStyle/>
        <a:p>
          <a:pPr>
            <a:defRPr sz="1800" b="1">
              <a:latin typeface="Arial" panose="020B0604020202020204" pitchFamily="34" charset="0"/>
              <a:cs typeface="Arial" panose="020B0604020202020204" pitchFamily="34" charset="0"/>
            </a:defRPr>
          </a:pPr>
          <a:endParaRPr lang="sv-SE"/>
        </a:p>
      </c:txPr>
    </c:legend>
    <c:plotVisOnly val="1"/>
    <c:dispBlanksAs val="gap"/>
    <c:showDLblsOverMax val="0"/>
  </c:chart>
  <c:spPr>
    <a:ln>
      <a:noFill/>
    </a:ln>
  </c:sp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col"/>
        <c:grouping val="clustered"/>
        <c:varyColors val="0"/>
        <c:ser>
          <c:idx val="0"/>
          <c:order val="0"/>
          <c:tx>
            <c:strRef>
              <c:f>Skuldkvot!#REF!</c:f>
              <c:strCache>
                <c:ptCount val="1"/>
                <c:pt idx="0">
                  <c:v>#REF!</c:v>
                </c:pt>
              </c:strCache>
            </c:strRef>
          </c:tx>
          <c:invertIfNegative val="0"/>
          <c:cat>
            <c:multiLvlStrRef>
              <c:f>Skuldkvot!#REF!</c:f>
            </c:multiLvlStrRef>
          </c:cat>
          <c:val>
            <c:numRef>
              <c:f>Skuldkvot!#REF!</c:f>
              <c:numCache>
                <c:formatCode>General</c:formatCode>
                <c:ptCount val="1"/>
                <c:pt idx="0">
                  <c:v>1</c:v>
                </c:pt>
              </c:numCache>
            </c:numRef>
          </c:val>
        </c:ser>
        <c:ser>
          <c:idx val="1"/>
          <c:order val="1"/>
          <c:tx>
            <c:strRef>
              <c:f>Skuldkvot!#REF!</c:f>
              <c:strCache>
                <c:ptCount val="1"/>
                <c:pt idx="0">
                  <c:v>#REF!</c:v>
                </c:pt>
              </c:strCache>
            </c:strRef>
          </c:tx>
          <c:invertIfNegative val="0"/>
          <c:cat>
            <c:multiLvlStrRef>
              <c:f>Skuldkvot!#REF!</c:f>
            </c:multiLvlStrRef>
          </c:cat>
          <c:val>
            <c:numRef>
              <c:f>Skuldkvot!#REF!</c:f>
              <c:numCache>
                <c:formatCode>General</c:formatCode>
                <c:ptCount val="1"/>
                <c:pt idx="0">
                  <c:v>1</c:v>
                </c:pt>
              </c:numCache>
            </c:numRef>
          </c:val>
        </c:ser>
        <c:ser>
          <c:idx val="2"/>
          <c:order val="2"/>
          <c:tx>
            <c:strRef>
              <c:f>Skuldkvot!#REF!</c:f>
              <c:strCache>
                <c:ptCount val="1"/>
                <c:pt idx="0">
                  <c:v>#REF!</c:v>
                </c:pt>
              </c:strCache>
            </c:strRef>
          </c:tx>
          <c:invertIfNegative val="0"/>
          <c:cat>
            <c:multiLvlStrRef>
              <c:f>Skuldkvot!#REF!</c:f>
            </c:multiLvlStrRef>
          </c:cat>
          <c:val>
            <c:numRef>
              <c:f>Skuldkvot!#REF!</c:f>
              <c:numCache>
                <c:formatCode>General</c:formatCode>
                <c:ptCount val="1"/>
                <c:pt idx="0">
                  <c:v>1</c:v>
                </c:pt>
              </c:numCache>
            </c:numRef>
          </c:val>
        </c:ser>
        <c:ser>
          <c:idx val="3"/>
          <c:order val="3"/>
          <c:tx>
            <c:strRef>
              <c:f>Skuldkvot!#REF!</c:f>
              <c:strCache>
                <c:ptCount val="1"/>
                <c:pt idx="0">
                  <c:v>#REF!</c:v>
                </c:pt>
              </c:strCache>
            </c:strRef>
          </c:tx>
          <c:invertIfNegative val="0"/>
          <c:cat>
            <c:multiLvlStrRef>
              <c:f>Skuldkvot!#REF!</c:f>
            </c:multiLvlStrRef>
          </c:cat>
          <c:val>
            <c:numRef>
              <c:f>Skuldkvot!#REF!</c:f>
              <c:numCache>
                <c:formatCode>General</c:formatCode>
                <c:ptCount val="1"/>
                <c:pt idx="0">
                  <c:v>1</c:v>
                </c:pt>
              </c:numCache>
            </c:numRef>
          </c:val>
        </c:ser>
        <c:ser>
          <c:idx val="4"/>
          <c:order val="4"/>
          <c:tx>
            <c:strRef>
              <c:f>Skuldkvot!#REF!</c:f>
              <c:strCache>
                <c:ptCount val="1"/>
                <c:pt idx="0">
                  <c:v>#REF!</c:v>
                </c:pt>
              </c:strCache>
            </c:strRef>
          </c:tx>
          <c:invertIfNegative val="0"/>
          <c:cat>
            <c:multiLvlStrRef>
              <c:f>Skuldkvot!#REF!</c:f>
            </c:multiLvlStrRef>
          </c:cat>
          <c:val>
            <c:numRef>
              <c:f>Skuldkvot!#REF!</c:f>
              <c:numCache>
                <c:formatCode>General</c:formatCode>
                <c:ptCount val="1"/>
                <c:pt idx="0">
                  <c:v>1</c:v>
                </c:pt>
              </c:numCache>
            </c:numRef>
          </c:val>
        </c:ser>
        <c:ser>
          <c:idx val="5"/>
          <c:order val="5"/>
          <c:tx>
            <c:strRef>
              <c:f>Skuldkvot!#REF!</c:f>
              <c:strCache>
                <c:ptCount val="1"/>
                <c:pt idx="0">
                  <c:v>#REF!</c:v>
                </c:pt>
              </c:strCache>
            </c:strRef>
          </c:tx>
          <c:invertIfNegative val="0"/>
          <c:cat>
            <c:multiLvlStrRef>
              <c:f>Skuldkvot!#REF!</c:f>
            </c:multiLvlStrRef>
          </c:cat>
          <c:val>
            <c:numRef>
              <c:f>Skuldkvot!#REF!</c:f>
              <c:numCache>
                <c:formatCode>General</c:formatCode>
                <c:ptCount val="1"/>
                <c:pt idx="0">
                  <c:v>1</c:v>
                </c:pt>
              </c:numCache>
            </c:numRef>
          </c:val>
        </c:ser>
        <c:dLbls>
          <c:showLegendKey val="0"/>
          <c:showVal val="0"/>
          <c:showCatName val="0"/>
          <c:showSerName val="0"/>
          <c:showPercent val="0"/>
          <c:showBubbleSize val="0"/>
        </c:dLbls>
        <c:gapWidth val="150"/>
        <c:axId val="329742592"/>
        <c:axId val="329760768"/>
      </c:barChart>
      <c:barChart>
        <c:barDir val="col"/>
        <c:grouping val="clustered"/>
        <c:varyColors val="0"/>
        <c:ser>
          <c:idx val="6"/>
          <c:order val="6"/>
          <c:tx>
            <c:v>tom</c:v>
          </c:tx>
          <c:invertIfNegative val="0"/>
          <c:val>
            <c:numLit>
              <c:formatCode>General</c:formatCode>
              <c:ptCount val="1"/>
              <c:pt idx="0">
                <c:v>0</c:v>
              </c:pt>
            </c:numLit>
          </c:val>
        </c:ser>
        <c:dLbls>
          <c:showLegendKey val="0"/>
          <c:showVal val="0"/>
          <c:showCatName val="0"/>
          <c:showSerName val="0"/>
          <c:showPercent val="0"/>
          <c:showBubbleSize val="0"/>
        </c:dLbls>
        <c:gapWidth val="150"/>
        <c:axId val="329763840"/>
        <c:axId val="329762304"/>
      </c:barChart>
      <c:catAx>
        <c:axId val="329742592"/>
        <c:scaling>
          <c:orientation val="minMax"/>
        </c:scaling>
        <c:delete val="0"/>
        <c:axPos val="b"/>
        <c:majorTickMark val="out"/>
        <c:minorTickMark val="none"/>
        <c:tickLblPos val="nextTo"/>
        <c:txPr>
          <a:bodyPr/>
          <a:lstStyle/>
          <a:p>
            <a:pPr>
              <a:defRPr sz="1100" b="1">
                <a:solidFill>
                  <a:sysClr val="windowText" lastClr="000000"/>
                </a:solidFill>
                <a:latin typeface="Arial" panose="020B0604020202020204" pitchFamily="34" charset="0"/>
                <a:cs typeface="Arial" panose="020B0604020202020204" pitchFamily="34" charset="0"/>
              </a:defRPr>
            </a:pPr>
            <a:endParaRPr lang="sv-SE"/>
          </a:p>
        </c:txPr>
        <c:crossAx val="329760768"/>
        <c:crosses val="autoZero"/>
        <c:auto val="1"/>
        <c:lblAlgn val="ctr"/>
        <c:lblOffset val="100"/>
        <c:noMultiLvlLbl val="0"/>
      </c:catAx>
      <c:valAx>
        <c:axId val="329760768"/>
        <c:scaling>
          <c:orientation val="minMax"/>
        </c:scaling>
        <c:delete val="0"/>
        <c:axPos val="l"/>
        <c:majorGridlines/>
        <c:numFmt formatCode="General" sourceLinked="1"/>
        <c:majorTickMark val="none"/>
        <c:minorTickMark val="none"/>
        <c:tickLblPos val="nextTo"/>
        <c:txPr>
          <a:bodyPr/>
          <a:lstStyle/>
          <a:p>
            <a:pPr>
              <a:defRPr sz="1800" b="1">
                <a:solidFill>
                  <a:sysClr val="windowText" lastClr="000000"/>
                </a:solidFill>
                <a:latin typeface="Arial" panose="020B0604020202020204" pitchFamily="34" charset="0"/>
                <a:cs typeface="Arial" panose="020B0604020202020204" pitchFamily="34" charset="0"/>
              </a:defRPr>
            </a:pPr>
            <a:endParaRPr lang="sv-SE"/>
          </a:p>
        </c:txPr>
        <c:crossAx val="329742592"/>
        <c:crosses val="autoZero"/>
        <c:crossBetween val="between"/>
        <c:majorUnit val="100"/>
      </c:valAx>
      <c:valAx>
        <c:axId val="329762304"/>
        <c:scaling>
          <c:orientation val="minMax"/>
          <c:max val="600"/>
        </c:scaling>
        <c:delete val="0"/>
        <c:axPos val="r"/>
        <c:numFmt formatCode="General" sourceLinked="1"/>
        <c:majorTickMark val="in"/>
        <c:minorTickMark val="none"/>
        <c:tickLblPos val="nextTo"/>
        <c:txPr>
          <a:bodyPr/>
          <a:lstStyle/>
          <a:p>
            <a:pPr algn="ctr">
              <a:defRPr lang="sv-SE"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329763840"/>
        <c:crosses val="max"/>
        <c:crossBetween val="between"/>
      </c:valAx>
      <c:catAx>
        <c:axId val="329763840"/>
        <c:scaling>
          <c:orientation val="minMax"/>
        </c:scaling>
        <c:delete val="1"/>
        <c:axPos val="b"/>
        <c:majorTickMark val="out"/>
        <c:minorTickMark val="none"/>
        <c:tickLblPos val="nextTo"/>
        <c:crossAx val="329762304"/>
        <c:crosses val="autoZero"/>
        <c:auto val="1"/>
        <c:lblAlgn val="ctr"/>
        <c:lblOffset val="100"/>
        <c:noMultiLvlLbl val="0"/>
      </c:catAx>
      <c:spPr>
        <a:noFill/>
      </c:spPr>
    </c:plotArea>
    <c:legend>
      <c:legendPos val="b"/>
      <c:legendEntry>
        <c:idx val="6"/>
        <c:delete val="1"/>
      </c:legendEntry>
      <c:overlay val="0"/>
      <c:txPr>
        <a:bodyPr/>
        <a:lstStyle/>
        <a:p>
          <a:pPr algn="ctr">
            <a:defRPr lang="sv-SE"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a:noFill/>
    </a:ln>
  </c:sp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col"/>
        <c:grouping val="clustered"/>
        <c:varyColors val="0"/>
        <c:ser>
          <c:idx val="0"/>
          <c:order val="0"/>
          <c:tx>
            <c:strRef>
              <c:f>Skuldkvot!#REF!</c:f>
              <c:strCache>
                <c:ptCount val="1"/>
                <c:pt idx="0">
                  <c:v>#REF!</c:v>
                </c:pt>
              </c:strCache>
            </c:strRef>
          </c:tx>
          <c:spPr>
            <a:solidFill>
              <a:srgbClr val="F0B600"/>
            </a:solidFill>
          </c:spPr>
          <c:invertIfNegative val="0"/>
          <c:cat>
            <c:multiLvlStrRef>
              <c:f>Skuldkvot!#REF!</c:f>
            </c:multiLvlStrRef>
          </c:cat>
          <c:val>
            <c:numRef>
              <c:f>Skuldkvot!#REF!</c:f>
              <c:numCache>
                <c:formatCode>General</c:formatCode>
                <c:ptCount val="1"/>
                <c:pt idx="0">
                  <c:v>1</c:v>
                </c:pt>
              </c:numCache>
            </c:numRef>
          </c:val>
        </c:ser>
        <c:ser>
          <c:idx val="1"/>
          <c:order val="1"/>
          <c:tx>
            <c:strRef>
              <c:f>Skuldkvot!#REF!</c:f>
              <c:strCache>
                <c:ptCount val="1"/>
                <c:pt idx="0">
                  <c:v>#REF!</c:v>
                </c:pt>
              </c:strCache>
            </c:strRef>
          </c:tx>
          <c:spPr>
            <a:solidFill>
              <a:srgbClr val="A50044"/>
            </a:solidFill>
          </c:spPr>
          <c:invertIfNegative val="0"/>
          <c:cat>
            <c:multiLvlStrRef>
              <c:f>Skuldkvot!#REF!</c:f>
            </c:multiLvlStrRef>
          </c:cat>
          <c:val>
            <c:numRef>
              <c:f>Skuldkvot!#REF!</c:f>
              <c:numCache>
                <c:formatCode>General</c:formatCode>
                <c:ptCount val="1"/>
                <c:pt idx="0">
                  <c:v>1</c:v>
                </c:pt>
              </c:numCache>
            </c:numRef>
          </c:val>
        </c:ser>
        <c:ser>
          <c:idx val="2"/>
          <c:order val="2"/>
          <c:tx>
            <c:strRef>
              <c:f>Skuldkvot!#REF!</c:f>
              <c:strCache>
                <c:ptCount val="1"/>
                <c:pt idx="0">
                  <c:v>#REF!</c:v>
                </c:pt>
              </c:strCache>
            </c:strRef>
          </c:tx>
          <c:spPr>
            <a:solidFill>
              <a:srgbClr val="EC732B"/>
            </a:solidFill>
          </c:spPr>
          <c:invertIfNegative val="0"/>
          <c:cat>
            <c:multiLvlStrRef>
              <c:f>Skuldkvot!#REF!</c:f>
            </c:multiLvlStrRef>
          </c:cat>
          <c:val>
            <c:numRef>
              <c:f>Skuldkvot!#REF!</c:f>
              <c:numCache>
                <c:formatCode>General</c:formatCode>
                <c:ptCount val="1"/>
                <c:pt idx="0">
                  <c:v>1</c:v>
                </c:pt>
              </c:numCache>
            </c:numRef>
          </c:val>
        </c:ser>
        <c:ser>
          <c:idx val="3"/>
          <c:order val="3"/>
          <c:tx>
            <c:strRef>
              <c:f>Skuldkvot!#REF!</c:f>
              <c:strCache>
                <c:ptCount val="1"/>
                <c:pt idx="0">
                  <c:v>#REF!</c:v>
                </c:pt>
              </c:strCache>
            </c:strRef>
          </c:tx>
          <c:spPr>
            <a:solidFill>
              <a:srgbClr val="98BF0C"/>
            </a:solidFill>
          </c:spPr>
          <c:invertIfNegative val="0"/>
          <c:cat>
            <c:multiLvlStrRef>
              <c:f>Skuldkvot!#REF!</c:f>
            </c:multiLvlStrRef>
          </c:cat>
          <c:val>
            <c:numRef>
              <c:f>Skuldkvot!#REF!</c:f>
              <c:numCache>
                <c:formatCode>General</c:formatCode>
                <c:ptCount val="1"/>
                <c:pt idx="0">
                  <c:v>1</c:v>
                </c:pt>
              </c:numCache>
            </c:numRef>
          </c:val>
        </c:ser>
        <c:ser>
          <c:idx val="4"/>
          <c:order val="4"/>
          <c:tx>
            <c:strRef>
              <c:f>Skuldkvot!#REF!</c:f>
              <c:strCache>
                <c:ptCount val="1"/>
                <c:pt idx="0">
                  <c:v>#REF!</c:v>
                </c:pt>
              </c:strCache>
            </c:strRef>
          </c:tx>
          <c:spPr>
            <a:solidFill>
              <a:srgbClr val="AADADB"/>
            </a:solidFill>
          </c:spPr>
          <c:invertIfNegative val="0"/>
          <c:cat>
            <c:multiLvlStrRef>
              <c:f>Skuldkvot!#REF!</c:f>
            </c:multiLvlStrRef>
          </c:cat>
          <c:val>
            <c:numRef>
              <c:f>Skuldkvot!#REF!</c:f>
              <c:numCache>
                <c:formatCode>General</c:formatCode>
                <c:ptCount val="1"/>
                <c:pt idx="0">
                  <c:v>1</c:v>
                </c:pt>
              </c:numCache>
            </c:numRef>
          </c:val>
        </c:ser>
        <c:dLbls>
          <c:showLegendKey val="0"/>
          <c:showVal val="0"/>
          <c:showCatName val="0"/>
          <c:showSerName val="0"/>
          <c:showPercent val="0"/>
          <c:showBubbleSize val="0"/>
        </c:dLbls>
        <c:gapWidth val="150"/>
        <c:axId val="329818496"/>
        <c:axId val="329820032"/>
      </c:barChart>
      <c:barChart>
        <c:barDir val="col"/>
        <c:grouping val="clustered"/>
        <c:varyColors val="0"/>
        <c:ser>
          <c:idx val="5"/>
          <c:order val="5"/>
          <c:tx>
            <c:v>tom</c:v>
          </c:tx>
          <c:invertIfNegative val="0"/>
          <c:val>
            <c:numLit>
              <c:formatCode>General</c:formatCode>
              <c:ptCount val="1"/>
              <c:pt idx="0">
                <c:v>0</c:v>
              </c:pt>
            </c:numLit>
          </c:val>
        </c:ser>
        <c:dLbls>
          <c:showLegendKey val="0"/>
          <c:showVal val="0"/>
          <c:showCatName val="0"/>
          <c:showSerName val="0"/>
          <c:showPercent val="0"/>
          <c:showBubbleSize val="0"/>
        </c:dLbls>
        <c:gapWidth val="150"/>
        <c:axId val="329823360"/>
        <c:axId val="329821568"/>
      </c:barChart>
      <c:catAx>
        <c:axId val="329818496"/>
        <c:scaling>
          <c:orientation val="minMax"/>
        </c:scaling>
        <c:delete val="0"/>
        <c:axPos val="b"/>
        <c:majorTickMark val="out"/>
        <c:minorTickMark val="none"/>
        <c:tickLblPos val="nextTo"/>
        <c:txPr>
          <a:bodyPr/>
          <a:lstStyle/>
          <a:p>
            <a:pPr>
              <a:defRPr sz="1100" b="1">
                <a:solidFill>
                  <a:sysClr val="windowText" lastClr="000000"/>
                </a:solidFill>
                <a:latin typeface="Arial" panose="020B0604020202020204" pitchFamily="34" charset="0"/>
                <a:cs typeface="Arial" panose="020B0604020202020204" pitchFamily="34" charset="0"/>
              </a:defRPr>
            </a:pPr>
            <a:endParaRPr lang="sv-SE"/>
          </a:p>
        </c:txPr>
        <c:crossAx val="329820032"/>
        <c:crosses val="autoZero"/>
        <c:auto val="1"/>
        <c:lblAlgn val="ctr"/>
        <c:lblOffset val="100"/>
        <c:noMultiLvlLbl val="0"/>
      </c:catAx>
      <c:valAx>
        <c:axId val="329820032"/>
        <c:scaling>
          <c:orientation val="minMax"/>
          <c:max val="40"/>
          <c:min val="0"/>
        </c:scaling>
        <c:delete val="0"/>
        <c:axPos val="l"/>
        <c:majorGridlines/>
        <c:numFmt formatCode="0" sourceLinked="0"/>
        <c:majorTickMark val="none"/>
        <c:minorTickMark val="none"/>
        <c:tickLblPos val="nextTo"/>
        <c:txPr>
          <a:bodyPr/>
          <a:lstStyle/>
          <a:p>
            <a:pPr>
              <a:defRPr sz="1800" b="1">
                <a:solidFill>
                  <a:sysClr val="windowText" lastClr="000000"/>
                </a:solidFill>
                <a:latin typeface="Arial" panose="020B0604020202020204" pitchFamily="34" charset="0"/>
                <a:cs typeface="Arial" panose="020B0604020202020204" pitchFamily="34" charset="0"/>
              </a:defRPr>
            </a:pPr>
            <a:endParaRPr lang="sv-SE"/>
          </a:p>
        </c:txPr>
        <c:crossAx val="329818496"/>
        <c:crosses val="autoZero"/>
        <c:crossBetween val="between"/>
        <c:majorUnit val="10"/>
      </c:valAx>
      <c:valAx>
        <c:axId val="329821568"/>
        <c:scaling>
          <c:orientation val="minMax"/>
          <c:max val="40"/>
        </c:scaling>
        <c:delete val="0"/>
        <c:axPos val="r"/>
        <c:numFmt formatCode="General" sourceLinked="1"/>
        <c:majorTickMark val="none"/>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9823360"/>
        <c:crosses val="max"/>
        <c:crossBetween val="between"/>
        <c:majorUnit val="10"/>
      </c:valAx>
      <c:catAx>
        <c:axId val="329823360"/>
        <c:scaling>
          <c:orientation val="minMax"/>
        </c:scaling>
        <c:delete val="1"/>
        <c:axPos val="b"/>
        <c:majorTickMark val="out"/>
        <c:minorTickMark val="none"/>
        <c:tickLblPos val="nextTo"/>
        <c:crossAx val="329821568"/>
        <c:crosses val="autoZero"/>
        <c:auto val="1"/>
        <c:lblAlgn val="ctr"/>
        <c:lblOffset val="100"/>
        <c:noMultiLvlLbl val="0"/>
      </c:catAx>
      <c:spPr>
        <a:noFill/>
      </c:spPr>
    </c:plotArea>
    <c:legend>
      <c:legendPos val="b"/>
      <c:legendEntry>
        <c:idx val="5"/>
        <c:delete val="1"/>
      </c:legendEntry>
      <c:layout>
        <c:manualLayout>
          <c:xMode val="edge"/>
          <c:yMode val="edge"/>
          <c:x val="3.2949179547731737E-2"/>
          <c:y val="0.93307497598336897"/>
          <c:w val="0.9"/>
          <c:h val="6.4089166666666669E-2"/>
        </c:manualLayout>
      </c:layout>
      <c:overlay val="0"/>
      <c:txPr>
        <a:bodyPr/>
        <a:lstStyle/>
        <a:p>
          <a:pPr algn="ctr">
            <a:defRPr lang="sv-SE" sz="11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a:noFill/>
    </a:ln>
  </c:sp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col"/>
        <c:grouping val="clustered"/>
        <c:varyColors val="0"/>
        <c:ser>
          <c:idx val="0"/>
          <c:order val="0"/>
          <c:tx>
            <c:strRef>
              <c:f>Skuldkvot!#REF!</c:f>
              <c:strCache>
                <c:ptCount val="1"/>
                <c:pt idx="0">
                  <c:v>#REF!</c:v>
                </c:pt>
              </c:strCache>
            </c:strRef>
          </c:tx>
          <c:invertIfNegative val="0"/>
          <c:cat>
            <c:multiLvlStrRef>
              <c:f>Skuldkvot!#REF!</c:f>
            </c:multiLvlStrRef>
          </c:cat>
          <c:val>
            <c:numRef>
              <c:f>Skuldkvot!#REF!</c:f>
              <c:numCache>
                <c:formatCode>General</c:formatCode>
                <c:ptCount val="1"/>
                <c:pt idx="0">
                  <c:v>1</c:v>
                </c:pt>
              </c:numCache>
            </c:numRef>
          </c:val>
        </c:ser>
        <c:dLbls>
          <c:showLegendKey val="0"/>
          <c:showVal val="0"/>
          <c:showCatName val="0"/>
          <c:showSerName val="0"/>
          <c:showPercent val="0"/>
          <c:showBubbleSize val="0"/>
        </c:dLbls>
        <c:gapWidth val="150"/>
        <c:axId val="329919488"/>
        <c:axId val="329921280"/>
      </c:barChart>
      <c:barChart>
        <c:barDir val="col"/>
        <c:grouping val="clustered"/>
        <c:varyColors val="0"/>
        <c:ser>
          <c:idx val="1"/>
          <c:order val="1"/>
          <c:tx>
            <c:v>tom</c:v>
          </c:tx>
          <c:invertIfNegative val="0"/>
          <c:val>
            <c:numLit>
              <c:formatCode>General</c:formatCode>
              <c:ptCount val="1"/>
              <c:pt idx="0">
                <c:v>0</c:v>
              </c:pt>
            </c:numLit>
          </c:val>
        </c:ser>
        <c:dLbls>
          <c:showLegendKey val="0"/>
          <c:showVal val="0"/>
          <c:showCatName val="0"/>
          <c:showSerName val="0"/>
          <c:showPercent val="0"/>
          <c:showBubbleSize val="0"/>
        </c:dLbls>
        <c:gapWidth val="150"/>
        <c:axId val="329928704"/>
        <c:axId val="329922816"/>
      </c:barChart>
      <c:catAx>
        <c:axId val="329919488"/>
        <c:scaling>
          <c:orientation val="minMax"/>
        </c:scaling>
        <c:delete val="0"/>
        <c:axPos val="b"/>
        <c:numFmt formatCode="General" sourceLinked="1"/>
        <c:majorTickMark val="out"/>
        <c:minorTickMark val="none"/>
        <c:tickLblPos val="nextTo"/>
        <c:txPr>
          <a:bodyPr/>
          <a:lstStyle/>
          <a:p>
            <a:pPr>
              <a:defRPr sz="1800" b="1">
                <a:solidFill>
                  <a:sysClr val="windowText" lastClr="000000"/>
                </a:solidFill>
                <a:latin typeface="Arial" panose="020B0604020202020204" pitchFamily="34" charset="0"/>
                <a:cs typeface="Arial" panose="020B0604020202020204" pitchFamily="34" charset="0"/>
              </a:defRPr>
            </a:pPr>
            <a:endParaRPr lang="sv-SE"/>
          </a:p>
        </c:txPr>
        <c:crossAx val="329921280"/>
        <c:crosses val="autoZero"/>
        <c:auto val="1"/>
        <c:lblAlgn val="ctr"/>
        <c:lblOffset val="100"/>
        <c:noMultiLvlLbl val="0"/>
      </c:catAx>
      <c:valAx>
        <c:axId val="329921280"/>
        <c:scaling>
          <c:orientation val="minMax"/>
          <c:min val="0"/>
        </c:scaling>
        <c:delete val="0"/>
        <c:axPos val="l"/>
        <c:majorGridlines/>
        <c:numFmt formatCode="General" sourceLinked="1"/>
        <c:majorTickMark val="none"/>
        <c:minorTickMark val="none"/>
        <c:tickLblPos val="nextTo"/>
        <c:txPr>
          <a:bodyPr/>
          <a:lstStyle/>
          <a:p>
            <a:pPr>
              <a:defRPr sz="1800" b="1">
                <a:solidFill>
                  <a:sysClr val="windowText" lastClr="000000"/>
                </a:solidFill>
                <a:latin typeface="Arial" panose="020B0604020202020204" pitchFamily="34" charset="0"/>
                <a:cs typeface="Arial" panose="020B0604020202020204" pitchFamily="34" charset="0"/>
              </a:defRPr>
            </a:pPr>
            <a:endParaRPr lang="sv-SE"/>
          </a:p>
        </c:txPr>
        <c:crossAx val="329919488"/>
        <c:crosses val="autoZero"/>
        <c:crossBetween val="between"/>
        <c:majorUnit val="100"/>
      </c:valAx>
      <c:valAx>
        <c:axId val="329922816"/>
        <c:scaling>
          <c:orientation val="minMax"/>
          <c:max val="400"/>
        </c:scaling>
        <c:delete val="0"/>
        <c:axPos val="r"/>
        <c:numFmt formatCode="General" sourceLinked="1"/>
        <c:majorTickMark val="none"/>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9928704"/>
        <c:crosses val="max"/>
        <c:crossBetween val="between"/>
        <c:majorUnit val="100"/>
      </c:valAx>
      <c:catAx>
        <c:axId val="329928704"/>
        <c:scaling>
          <c:orientation val="minMax"/>
        </c:scaling>
        <c:delete val="1"/>
        <c:axPos val="b"/>
        <c:majorTickMark val="out"/>
        <c:minorTickMark val="none"/>
        <c:tickLblPos val="nextTo"/>
        <c:crossAx val="329922816"/>
        <c:crosses val="autoZero"/>
        <c:auto val="1"/>
        <c:lblAlgn val="ctr"/>
        <c:lblOffset val="100"/>
        <c:noMultiLvlLbl val="0"/>
      </c:catAx>
      <c:spPr>
        <a:noFill/>
      </c:spPr>
    </c:plotArea>
    <c:plotVisOnly val="1"/>
    <c:dispBlanksAs val="gap"/>
    <c:showDLblsOverMax val="0"/>
  </c:chart>
  <c:spPr>
    <a:noFill/>
    <a:ln>
      <a:noFill/>
    </a:ln>
  </c:sp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Skuldkvot!$O$5</c:f>
              <c:strCache>
                <c:ptCount val="1"/>
                <c:pt idx="0">
                  <c:v>2011</c:v>
                </c:pt>
              </c:strCache>
            </c:strRef>
          </c:tx>
          <c:spPr>
            <a:solidFill>
              <a:srgbClr val="F0B600"/>
            </a:solidFill>
          </c:spPr>
          <c:invertIfNegative val="0"/>
          <c:cat>
            <c:strRef>
              <c:f>Skuldkvot!$N$6:$N$8</c:f>
              <c:strCache>
                <c:ptCount val="3"/>
                <c:pt idx="0">
                  <c:v>Bostadsrätt</c:v>
                </c:pt>
                <c:pt idx="1">
                  <c:v>Fritidshus</c:v>
                </c:pt>
                <c:pt idx="2">
                  <c:v>Småhus</c:v>
                </c:pt>
              </c:strCache>
            </c:strRef>
          </c:cat>
          <c:val>
            <c:numRef>
              <c:f>Skuldkvot!$O$6:$O$8</c:f>
              <c:numCache>
                <c:formatCode>0</c:formatCode>
                <c:ptCount val="3"/>
                <c:pt idx="0">
                  <c:v>344.87447750000001</c:v>
                </c:pt>
                <c:pt idx="1">
                  <c:v>269.22265179999999</c:v>
                </c:pt>
                <c:pt idx="2">
                  <c:v>318.6181267</c:v>
                </c:pt>
              </c:numCache>
            </c:numRef>
          </c:val>
        </c:ser>
        <c:ser>
          <c:idx val="1"/>
          <c:order val="1"/>
          <c:tx>
            <c:strRef>
              <c:f>Skuldkvot!$P$5</c:f>
              <c:strCache>
                <c:ptCount val="1"/>
                <c:pt idx="0">
                  <c:v>2012</c:v>
                </c:pt>
              </c:strCache>
            </c:strRef>
          </c:tx>
          <c:spPr>
            <a:solidFill>
              <a:srgbClr val="A50044"/>
            </a:solidFill>
          </c:spPr>
          <c:invertIfNegative val="0"/>
          <c:cat>
            <c:strRef>
              <c:f>Skuldkvot!$N$6:$N$8</c:f>
              <c:strCache>
                <c:ptCount val="3"/>
                <c:pt idx="0">
                  <c:v>Bostadsrätt</c:v>
                </c:pt>
                <c:pt idx="1">
                  <c:v>Fritidshus</c:v>
                </c:pt>
                <c:pt idx="2">
                  <c:v>Småhus</c:v>
                </c:pt>
              </c:strCache>
            </c:strRef>
          </c:cat>
          <c:val>
            <c:numRef>
              <c:f>Skuldkvot!$P$6:$P$8</c:f>
              <c:numCache>
                <c:formatCode>0</c:formatCode>
                <c:ptCount val="3"/>
                <c:pt idx="0">
                  <c:v>358.34770020000002</c:v>
                </c:pt>
                <c:pt idx="1">
                  <c:v>319.48808759999997</c:v>
                </c:pt>
                <c:pt idx="2">
                  <c:v>351.82577529999998</c:v>
                </c:pt>
              </c:numCache>
            </c:numRef>
          </c:val>
        </c:ser>
        <c:ser>
          <c:idx val="2"/>
          <c:order val="2"/>
          <c:tx>
            <c:strRef>
              <c:f>Skuldkvot!$Q$5</c:f>
              <c:strCache>
                <c:ptCount val="1"/>
                <c:pt idx="0">
                  <c:v>2013</c:v>
                </c:pt>
              </c:strCache>
            </c:strRef>
          </c:tx>
          <c:spPr>
            <a:solidFill>
              <a:srgbClr val="EC732B"/>
            </a:solidFill>
          </c:spPr>
          <c:invertIfNegative val="0"/>
          <c:cat>
            <c:strRef>
              <c:f>Skuldkvot!$N$6:$N$8</c:f>
              <c:strCache>
                <c:ptCount val="3"/>
                <c:pt idx="0">
                  <c:v>Bostadsrätt</c:v>
                </c:pt>
                <c:pt idx="1">
                  <c:v>Fritidshus</c:v>
                </c:pt>
                <c:pt idx="2">
                  <c:v>Småhus</c:v>
                </c:pt>
              </c:strCache>
            </c:strRef>
          </c:cat>
          <c:val>
            <c:numRef>
              <c:f>Skuldkvot!$Q$6:$Q$8</c:f>
              <c:numCache>
                <c:formatCode>0</c:formatCode>
                <c:ptCount val="3"/>
                <c:pt idx="0">
                  <c:v>377.73756780000002</c:v>
                </c:pt>
                <c:pt idx="1">
                  <c:v>339.35250910000002</c:v>
                </c:pt>
                <c:pt idx="2">
                  <c:v>345.80996709999999</c:v>
                </c:pt>
              </c:numCache>
            </c:numRef>
          </c:val>
        </c:ser>
        <c:ser>
          <c:idx val="3"/>
          <c:order val="3"/>
          <c:tx>
            <c:strRef>
              <c:f>Skuldkvot!$R$5</c:f>
              <c:strCache>
                <c:ptCount val="1"/>
                <c:pt idx="0">
                  <c:v>2014</c:v>
                </c:pt>
              </c:strCache>
            </c:strRef>
          </c:tx>
          <c:spPr>
            <a:solidFill>
              <a:srgbClr val="98BF0C"/>
            </a:solidFill>
          </c:spPr>
          <c:invertIfNegative val="0"/>
          <c:cat>
            <c:strRef>
              <c:f>Skuldkvot!$N$6:$N$8</c:f>
              <c:strCache>
                <c:ptCount val="3"/>
                <c:pt idx="0">
                  <c:v>Bostadsrätt</c:v>
                </c:pt>
                <c:pt idx="1">
                  <c:v>Fritidshus</c:v>
                </c:pt>
                <c:pt idx="2">
                  <c:v>Småhus</c:v>
                </c:pt>
              </c:strCache>
            </c:strRef>
          </c:cat>
          <c:val>
            <c:numRef>
              <c:f>Skuldkvot!$R$6:$R$8</c:f>
              <c:numCache>
                <c:formatCode>0</c:formatCode>
                <c:ptCount val="3"/>
                <c:pt idx="0">
                  <c:v>409.77049520000003</c:v>
                </c:pt>
                <c:pt idx="1">
                  <c:v>364.16423989999998</c:v>
                </c:pt>
                <c:pt idx="2">
                  <c:v>320.86453130000001</c:v>
                </c:pt>
              </c:numCache>
            </c:numRef>
          </c:val>
        </c:ser>
        <c:ser>
          <c:idx val="4"/>
          <c:order val="4"/>
          <c:tx>
            <c:strRef>
              <c:f>Skuldkvot!$S$5</c:f>
              <c:strCache>
                <c:ptCount val="1"/>
                <c:pt idx="0">
                  <c:v>2015</c:v>
                </c:pt>
              </c:strCache>
            </c:strRef>
          </c:tx>
          <c:spPr>
            <a:solidFill>
              <a:srgbClr val="AADADB"/>
            </a:solidFill>
          </c:spPr>
          <c:invertIfNegative val="0"/>
          <c:cat>
            <c:strRef>
              <c:f>Skuldkvot!$N$6:$N$8</c:f>
              <c:strCache>
                <c:ptCount val="3"/>
                <c:pt idx="0">
                  <c:v>Bostadsrätt</c:v>
                </c:pt>
                <c:pt idx="1">
                  <c:v>Fritidshus</c:v>
                </c:pt>
                <c:pt idx="2">
                  <c:v>Småhus</c:v>
                </c:pt>
              </c:strCache>
            </c:strRef>
          </c:cat>
          <c:val>
            <c:numRef>
              <c:f>Skuldkvot!$S$6:$S$8</c:f>
              <c:numCache>
                <c:formatCode>0</c:formatCode>
                <c:ptCount val="3"/>
                <c:pt idx="0">
                  <c:v>440.47913349999999</c:v>
                </c:pt>
                <c:pt idx="1">
                  <c:v>372.82911890000003</c:v>
                </c:pt>
                <c:pt idx="2">
                  <c:v>384.23618649999997</c:v>
                </c:pt>
              </c:numCache>
            </c:numRef>
          </c:val>
        </c:ser>
        <c:ser>
          <c:idx val="5"/>
          <c:order val="5"/>
          <c:tx>
            <c:strRef>
              <c:f>Skuldkvot!$T$5</c:f>
              <c:strCache>
                <c:ptCount val="1"/>
                <c:pt idx="0">
                  <c:v>2016</c:v>
                </c:pt>
              </c:strCache>
            </c:strRef>
          </c:tx>
          <c:spPr>
            <a:solidFill>
              <a:srgbClr val="A05599"/>
            </a:solidFill>
          </c:spPr>
          <c:invertIfNegative val="0"/>
          <c:cat>
            <c:strRef>
              <c:f>Skuldkvot!$N$6:$N$8</c:f>
              <c:strCache>
                <c:ptCount val="3"/>
                <c:pt idx="0">
                  <c:v>Bostadsrätt</c:v>
                </c:pt>
                <c:pt idx="1">
                  <c:v>Fritidshus</c:v>
                </c:pt>
                <c:pt idx="2">
                  <c:v>Småhus</c:v>
                </c:pt>
              </c:strCache>
            </c:strRef>
          </c:cat>
          <c:val>
            <c:numRef>
              <c:f>Skuldkvot!$T$6:$T$8</c:f>
              <c:numCache>
                <c:formatCode>0</c:formatCode>
                <c:ptCount val="3"/>
                <c:pt idx="0">
                  <c:v>427.3802925</c:v>
                </c:pt>
                <c:pt idx="1">
                  <c:v>396.49887740000003</c:v>
                </c:pt>
                <c:pt idx="2">
                  <c:v>382.95533870000003</c:v>
                </c:pt>
              </c:numCache>
            </c:numRef>
          </c:val>
        </c:ser>
        <c:ser>
          <c:idx val="6"/>
          <c:order val="6"/>
          <c:tx>
            <c:strRef>
              <c:f>Skuldkvot!$U$5</c:f>
              <c:strCache>
                <c:ptCount val="1"/>
                <c:pt idx="0">
                  <c:v>2017</c:v>
                </c:pt>
              </c:strCache>
            </c:strRef>
          </c:tx>
          <c:spPr>
            <a:solidFill>
              <a:srgbClr val="C0C1C2"/>
            </a:solidFill>
          </c:spPr>
          <c:invertIfNegative val="0"/>
          <c:cat>
            <c:strRef>
              <c:f>Skuldkvot!$N$6:$N$8</c:f>
              <c:strCache>
                <c:ptCount val="3"/>
                <c:pt idx="0">
                  <c:v>Bostadsrätt</c:v>
                </c:pt>
                <c:pt idx="1">
                  <c:v>Fritidshus</c:v>
                </c:pt>
                <c:pt idx="2">
                  <c:v>Småhus</c:v>
                </c:pt>
              </c:strCache>
            </c:strRef>
          </c:cat>
          <c:val>
            <c:numRef>
              <c:f>Skuldkvot!$U$6:$U$8</c:f>
              <c:numCache>
                <c:formatCode>0</c:formatCode>
                <c:ptCount val="3"/>
                <c:pt idx="0">
                  <c:v>444.06107780000002</c:v>
                </c:pt>
                <c:pt idx="1">
                  <c:v>397.85828629999997</c:v>
                </c:pt>
                <c:pt idx="2">
                  <c:v>386.76365779999998</c:v>
                </c:pt>
              </c:numCache>
            </c:numRef>
          </c:val>
        </c:ser>
        <c:dLbls>
          <c:showLegendKey val="0"/>
          <c:showVal val="0"/>
          <c:showCatName val="0"/>
          <c:showSerName val="0"/>
          <c:showPercent val="0"/>
          <c:showBubbleSize val="0"/>
        </c:dLbls>
        <c:gapWidth val="150"/>
        <c:axId val="329848704"/>
        <c:axId val="329850240"/>
      </c:barChart>
      <c:barChart>
        <c:barDir val="col"/>
        <c:grouping val="clustered"/>
        <c:varyColors val="0"/>
        <c:ser>
          <c:idx val="7"/>
          <c:order val="7"/>
          <c:tx>
            <c:v>ny</c:v>
          </c:tx>
          <c:invertIfNegative val="0"/>
          <c:val>
            <c:numLit>
              <c:formatCode>General</c:formatCode>
              <c:ptCount val="1"/>
              <c:pt idx="0">
                <c:v>0</c:v>
              </c:pt>
            </c:numLit>
          </c:val>
        </c:ser>
        <c:dLbls>
          <c:showLegendKey val="0"/>
          <c:showVal val="0"/>
          <c:showCatName val="0"/>
          <c:showSerName val="0"/>
          <c:showPercent val="0"/>
          <c:showBubbleSize val="0"/>
        </c:dLbls>
        <c:gapWidth val="150"/>
        <c:axId val="329857664"/>
        <c:axId val="329856128"/>
      </c:barChart>
      <c:catAx>
        <c:axId val="329848704"/>
        <c:scaling>
          <c:orientation val="minMax"/>
        </c:scaling>
        <c:delete val="0"/>
        <c:axPos val="b"/>
        <c:majorTickMark val="out"/>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9850240"/>
        <c:crosses val="autoZero"/>
        <c:auto val="1"/>
        <c:lblAlgn val="ctr"/>
        <c:lblOffset val="100"/>
        <c:noMultiLvlLbl val="0"/>
      </c:catAx>
      <c:valAx>
        <c:axId val="329850240"/>
        <c:scaling>
          <c:orientation val="minMax"/>
        </c:scaling>
        <c:delete val="0"/>
        <c:axPos val="l"/>
        <c:majorGridlines/>
        <c:numFmt formatCode="0" sourceLinked="1"/>
        <c:majorTickMark val="none"/>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9848704"/>
        <c:crosses val="autoZero"/>
        <c:crossBetween val="between"/>
        <c:majorUnit val="100"/>
      </c:valAx>
      <c:valAx>
        <c:axId val="329856128"/>
        <c:scaling>
          <c:orientation val="minMax"/>
          <c:max val="500"/>
        </c:scaling>
        <c:delete val="0"/>
        <c:axPos val="r"/>
        <c:numFmt formatCode="General" sourceLinked="1"/>
        <c:majorTickMark val="none"/>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9857664"/>
        <c:crosses val="max"/>
        <c:crossBetween val="between"/>
        <c:majorUnit val="100"/>
      </c:valAx>
      <c:catAx>
        <c:axId val="329857664"/>
        <c:scaling>
          <c:orientation val="minMax"/>
        </c:scaling>
        <c:delete val="1"/>
        <c:axPos val="b"/>
        <c:majorTickMark val="out"/>
        <c:minorTickMark val="none"/>
        <c:tickLblPos val="nextTo"/>
        <c:crossAx val="329856128"/>
        <c:crosses val="autoZero"/>
        <c:auto val="1"/>
        <c:lblAlgn val="ctr"/>
        <c:lblOffset val="100"/>
        <c:noMultiLvlLbl val="0"/>
      </c:catAx>
    </c:plotArea>
    <c:legend>
      <c:legendPos val="b"/>
      <c:legendEntry>
        <c:idx val="7"/>
        <c:delete val="1"/>
      </c:legendEntry>
      <c:overlay val="0"/>
      <c:txPr>
        <a:bodyPr/>
        <a:lstStyle/>
        <a:p>
          <a:pPr>
            <a:defRPr sz="1800" b="1">
              <a:latin typeface="Arial" panose="020B0604020202020204" pitchFamily="34" charset="0"/>
              <a:cs typeface="Arial" panose="020B0604020202020204" pitchFamily="34" charset="0"/>
            </a:defRPr>
          </a:pPr>
          <a:endParaRPr lang="sv-SE"/>
        </a:p>
      </c:txPr>
    </c:legend>
    <c:plotVisOnly val="1"/>
    <c:dispBlanksAs val="gap"/>
    <c:showDLblsOverMax val="0"/>
  </c:chart>
  <c:spPr>
    <a:ln>
      <a:noFill/>
    </a:ln>
  </c:sp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Skuldkvot!$O$29</c:f>
              <c:strCache>
                <c:ptCount val="1"/>
                <c:pt idx="0">
                  <c:v>2011</c:v>
                </c:pt>
              </c:strCache>
            </c:strRef>
          </c:tx>
          <c:spPr>
            <a:solidFill>
              <a:srgbClr val="F0B600"/>
            </a:solidFill>
          </c:spPr>
          <c:invertIfNegative val="0"/>
          <c:cat>
            <c:strRef>
              <c:f>Skuldkvot!$N$30:$N$32</c:f>
              <c:strCache>
                <c:ptCount val="3"/>
                <c:pt idx="0">
                  <c:v>Bostadsrätt</c:v>
                </c:pt>
                <c:pt idx="1">
                  <c:v>Fritidshus</c:v>
                </c:pt>
                <c:pt idx="2">
                  <c:v>Småhus</c:v>
                </c:pt>
              </c:strCache>
            </c:strRef>
          </c:cat>
          <c:val>
            <c:numRef>
              <c:f>Skuldkvot!$O$30:$O$32</c:f>
              <c:numCache>
                <c:formatCode>0</c:formatCode>
                <c:ptCount val="3"/>
                <c:pt idx="0">
                  <c:v>257.72028039999998</c:v>
                </c:pt>
                <c:pt idx="1">
                  <c:v>200.309978</c:v>
                </c:pt>
                <c:pt idx="2">
                  <c:v>240.0091778</c:v>
                </c:pt>
              </c:numCache>
            </c:numRef>
          </c:val>
        </c:ser>
        <c:ser>
          <c:idx val="1"/>
          <c:order val="1"/>
          <c:tx>
            <c:strRef>
              <c:f>Skuldkvot!$P$29</c:f>
              <c:strCache>
                <c:ptCount val="1"/>
                <c:pt idx="0">
                  <c:v>2012</c:v>
                </c:pt>
              </c:strCache>
            </c:strRef>
          </c:tx>
          <c:spPr>
            <a:solidFill>
              <a:srgbClr val="A50044"/>
            </a:solidFill>
          </c:spPr>
          <c:invertIfNegative val="0"/>
          <c:cat>
            <c:strRef>
              <c:f>Skuldkvot!$N$30:$N$32</c:f>
              <c:strCache>
                <c:ptCount val="3"/>
                <c:pt idx="0">
                  <c:v>Bostadsrätt</c:v>
                </c:pt>
                <c:pt idx="1">
                  <c:v>Fritidshus</c:v>
                </c:pt>
                <c:pt idx="2">
                  <c:v>Småhus</c:v>
                </c:pt>
              </c:strCache>
            </c:strRef>
          </c:cat>
          <c:val>
            <c:numRef>
              <c:f>Skuldkvot!$P$30:$P$32</c:f>
              <c:numCache>
                <c:formatCode>0</c:formatCode>
                <c:ptCount val="3"/>
                <c:pt idx="0">
                  <c:v>267.66688740000001</c:v>
                </c:pt>
                <c:pt idx="1">
                  <c:v>237.42238900000001</c:v>
                </c:pt>
                <c:pt idx="2">
                  <c:v>264.63174090000001</c:v>
                </c:pt>
              </c:numCache>
            </c:numRef>
          </c:val>
        </c:ser>
        <c:ser>
          <c:idx val="2"/>
          <c:order val="2"/>
          <c:tx>
            <c:strRef>
              <c:f>Skuldkvot!$Q$29</c:f>
              <c:strCache>
                <c:ptCount val="1"/>
                <c:pt idx="0">
                  <c:v>2013</c:v>
                </c:pt>
              </c:strCache>
            </c:strRef>
          </c:tx>
          <c:spPr>
            <a:solidFill>
              <a:srgbClr val="EC732B"/>
            </a:solidFill>
          </c:spPr>
          <c:invertIfNegative val="0"/>
          <c:cat>
            <c:strRef>
              <c:f>Skuldkvot!$N$30:$N$32</c:f>
              <c:strCache>
                <c:ptCount val="3"/>
                <c:pt idx="0">
                  <c:v>Bostadsrätt</c:v>
                </c:pt>
                <c:pt idx="1">
                  <c:v>Fritidshus</c:v>
                </c:pt>
                <c:pt idx="2">
                  <c:v>Småhus</c:v>
                </c:pt>
              </c:strCache>
            </c:strRef>
          </c:cat>
          <c:val>
            <c:numRef>
              <c:f>Skuldkvot!$Q$30:$Q$32</c:f>
              <c:numCache>
                <c:formatCode>0</c:formatCode>
                <c:ptCount val="3"/>
                <c:pt idx="0">
                  <c:v>282.32953570000001</c:v>
                </c:pt>
                <c:pt idx="1">
                  <c:v>250.4549835</c:v>
                </c:pt>
                <c:pt idx="2">
                  <c:v>261.00895919999999</c:v>
                </c:pt>
              </c:numCache>
            </c:numRef>
          </c:val>
        </c:ser>
        <c:ser>
          <c:idx val="3"/>
          <c:order val="3"/>
          <c:tx>
            <c:strRef>
              <c:f>Skuldkvot!$R$29</c:f>
              <c:strCache>
                <c:ptCount val="1"/>
                <c:pt idx="0">
                  <c:v>2014</c:v>
                </c:pt>
              </c:strCache>
            </c:strRef>
          </c:tx>
          <c:spPr>
            <a:solidFill>
              <a:srgbClr val="98BF0C"/>
            </a:solidFill>
          </c:spPr>
          <c:invertIfNegative val="0"/>
          <c:cat>
            <c:strRef>
              <c:f>Skuldkvot!$N$30:$N$32</c:f>
              <c:strCache>
                <c:ptCount val="3"/>
                <c:pt idx="0">
                  <c:v>Bostadsrätt</c:v>
                </c:pt>
                <c:pt idx="1">
                  <c:v>Fritidshus</c:v>
                </c:pt>
                <c:pt idx="2">
                  <c:v>Småhus</c:v>
                </c:pt>
              </c:strCache>
            </c:strRef>
          </c:cat>
          <c:val>
            <c:numRef>
              <c:f>Skuldkvot!$R$30:$R$32</c:f>
              <c:numCache>
                <c:formatCode>0</c:formatCode>
                <c:ptCount val="3"/>
                <c:pt idx="0">
                  <c:v>304.2411214</c:v>
                </c:pt>
                <c:pt idx="1">
                  <c:v>265.8951558</c:v>
                </c:pt>
                <c:pt idx="2">
                  <c:v>278.9601945</c:v>
                </c:pt>
              </c:numCache>
            </c:numRef>
          </c:val>
        </c:ser>
        <c:ser>
          <c:idx val="4"/>
          <c:order val="4"/>
          <c:tx>
            <c:strRef>
              <c:f>Skuldkvot!$S$29</c:f>
              <c:strCache>
                <c:ptCount val="1"/>
                <c:pt idx="0">
                  <c:v>2015</c:v>
                </c:pt>
              </c:strCache>
            </c:strRef>
          </c:tx>
          <c:spPr>
            <a:solidFill>
              <a:srgbClr val="AADADB"/>
            </a:solidFill>
          </c:spPr>
          <c:invertIfNegative val="0"/>
          <c:cat>
            <c:strRef>
              <c:f>Skuldkvot!$N$30:$N$32</c:f>
              <c:strCache>
                <c:ptCount val="3"/>
                <c:pt idx="0">
                  <c:v>Bostadsrätt</c:v>
                </c:pt>
                <c:pt idx="1">
                  <c:v>Fritidshus</c:v>
                </c:pt>
                <c:pt idx="2">
                  <c:v>Småhus</c:v>
                </c:pt>
              </c:strCache>
            </c:strRef>
          </c:cat>
          <c:val>
            <c:numRef>
              <c:f>Skuldkvot!$S$30:$S$32</c:f>
              <c:numCache>
                <c:formatCode>0</c:formatCode>
                <c:ptCount val="3"/>
                <c:pt idx="0">
                  <c:v>325.58414540000001</c:v>
                </c:pt>
                <c:pt idx="1">
                  <c:v>272.70259609999999</c:v>
                </c:pt>
                <c:pt idx="2">
                  <c:v>287.19059750000002</c:v>
                </c:pt>
              </c:numCache>
            </c:numRef>
          </c:val>
        </c:ser>
        <c:ser>
          <c:idx val="5"/>
          <c:order val="5"/>
          <c:tx>
            <c:strRef>
              <c:f>Skuldkvot!$T$29</c:f>
              <c:strCache>
                <c:ptCount val="1"/>
                <c:pt idx="0">
                  <c:v>2016</c:v>
                </c:pt>
              </c:strCache>
            </c:strRef>
          </c:tx>
          <c:spPr>
            <a:solidFill>
              <a:srgbClr val="A05599"/>
            </a:solidFill>
          </c:spPr>
          <c:invertIfNegative val="0"/>
          <c:cat>
            <c:strRef>
              <c:f>Skuldkvot!$N$30:$N$32</c:f>
              <c:strCache>
                <c:ptCount val="3"/>
                <c:pt idx="0">
                  <c:v>Bostadsrätt</c:v>
                </c:pt>
                <c:pt idx="1">
                  <c:v>Fritidshus</c:v>
                </c:pt>
                <c:pt idx="2">
                  <c:v>Småhus</c:v>
                </c:pt>
              </c:strCache>
            </c:strRef>
          </c:cat>
          <c:val>
            <c:numRef>
              <c:f>Skuldkvot!$T$30:$T$32</c:f>
              <c:numCache>
                <c:formatCode>0</c:formatCode>
                <c:ptCount val="3"/>
                <c:pt idx="0">
                  <c:v>313.03305119999999</c:v>
                </c:pt>
                <c:pt idx="1">
                  <c:v>282.87906750000002</c:v>
                </c:pt>
                <c:pt idx="2">
                  <c:v>282.98606030000002</c:v>
                </c:pt>
              </c:numCache>
            </c:numRef>
          </c:val>
        </c:ser>
        <c:ser>
          <c:idx val="6"/>
          <c:order val="6"/>
          <c:tx>
            <c:strRef>
              <c:f>Skuldkvot!$U$29</c:f>
              <c:strCache>
                <c:ptCount val="1"/>
                <c:pt idx="0">
                  <c:v>2017</c:v>
                </c:pt>
              </c:strCache>
            </c:strRef>
          </c:tx>
          <c:spPr>
            <a:solidFill>
              <a:srgbClr val="C0C1C2"/>
            </a:solidFill>
          </c:spPr>
          <c:invertIfNegative val="0"/>
          <c:cat>
            <c:strRef>
              <c:f>Skuldkvot!$N$30:$N$32</c:f>
              <c:strCache>
                <c:ptCount val="3"/>
                <c:pt idx="0">
                  <c:v>Bostadsrätt</c:v>
                </c:pt>
                <c:pt idx="1">
                  <c:v>Fritidshus</c:v>
                </c:pt>
                <c:pt idx="2">
                  <c:v>Småhus</c:v>
                </c:pt>
              </c:strCache>
            </c:strRef>
          </c:cat>
          <c:val>
            <c:numRef>
              <c:f>Skuldkvot!$U$30:$U$32</c:f>
              <c:numCache>
                <c:formatCode>0</c:formatCode>
                <c:ptCount val="3"/>
                <c:pt idx="0">
                  <c:v>323.38478839999999</c:v>
                </c:pt>
                <c:pt idx="1">
                  <c:v>278.33430509999999</c:v>
                </c:pt>
                <c:pt idx="2">
                  <c:v>284.44028709999998</c:v>
                </c:pt>
              </c:numCache>
            </c:numRef>
          </c:val>
        </c:ser>
        <c:dLbls>
          <c:showLegendKey val="0"/>
          <c:showVal val="0"/>
          <c:showCatName val="0"/>
          <c:showSerName val="0"/>
          <c:showPercent val="0"/>
          <c:showBubbleSize val="0"/>
        </c:dLbls>
        <c:gapWidth val="150"/>
        <c:axId val="330057216"/>
        <c:axId val="330058752"/>
      </c:barChart>
      <c:barChart>
        <c:barDir val="col"/>
        <c:grouping val="clustered"/>
        <c:varyColors val="0"/>
        <c:ser>
          <c:idx val="7"/>
          <c:order val="7"/>
          <c:tx>
            <c:v>nu</c:v>
          </c:tx>
          <c:invertIfNegative val="0"/>
          <c:val>
            <c:numLit>
              <c:formatCode>General</c:formatCode>
              <c:ptCount val="1"/>
              <c:pt idx="0">
                <c:v>0</c:v>
              </c:pt>
            </c:numLit>
          </c:val>
        </c:ser>
        <c:dLbls>
          <c:showLegendKey val="0"/>
          <c:showVal val="0"/>
          <c:showCatName val="0"/>
          <c:showSerName val="0"/>
          <c:showPercent val="0"/>
          <c:showBubbleSize val="0"/>
        </c:dLbls>
        <c:gapWidth val="150"/>
        <c:axId val="330066176"/>
        <c:axId val="330064640"/>
      </c:barChart>
      <c:catAx>
        <c:axId val="330057216"/>
        <c:scaling>
          <c:orientation val="minMax"/>
        </c:scaling>
        <c:delete val="0"/>
        <c:axPos val="b"/>
        <c:majorTickMark val="out"/>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30058752"/>
        <c:crosses val="autoZero"/>
        <c:auto val="1"/>
        <c:lblAlgn val="ctr"/>
        <c:lblOffset val="100"/>
        <c:noMultiLvlLbl val="0"/>
      </c:catAx>
      <c:valAx>
        <c:axId val="330058752"/>
        <c:scaling>
          <c:orientation val="minMax"/>
          <c:max val="400"/>
        </c:scaling>
        <c:delete val="0"/>
        <c:axPos val="l"/>
        <c:majorGridlines/>
        <c:numFmt formatCode="0" sourceLinked="1"/>
        <c:majorTickMark val="none"/>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30057216"/>
        <c:crosses val="autoZero"/>
        <c:crossBetween val="between"/>
        <c:majorUnit val="100"/>
      </c:valAx>
      <c:valAx>
        <c:axId val="330064640"/>
        <c:scaling>
          <c:orientation val="minMax"/>
          <c:max val="400"/>
        </c:scaling>
        <c:delete val="0"/>
        <c:axPos val="r"/>
        <c:numFmt formatCode="General" sourceLinked="1"/>
        <c:majorTickMark val="none"/>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30066176"/>
        <c:crosses val="max"/>
        <c:crossBetween val="between"/>
        <c:majorUnit val="100"/>
      </c:valAx>
      <c:catAx>
        <c:axId val="330066176"/>
        <c:scaling>
          <c:orientation val="minMax"/>
        </c:scaling>
        <c:delete val="1"/>
        <c:axPos val="b"/>
        <c:majorTickMark val="out"/>
        <c:minorTickMark val="none"/>
        <c:tickLblPos val="nextTo"/>
        <c:crossAx val="330064640"/>
        <c:crosses val="autoZero"/>
        <c:auto val="1"/>
        <c:lblAlgn val="ctr"/>
        <c:lblOffset val="100"/>
        <c:noMultiLvlLbl val="0"/>
      </c:catAx>
    </c:plotArea>
    <c:legend>
      <c:legendPos val="b"/>
      <c:legendEntry>
        <c:idx val="7"/>
        <c:delete val="1"/>
      </c:legendEntry>
      <c:overlay val="0"/>
      <c:txPr>
        <a:bodyPr/>
        <a:lstStyle/>
        <a:p>
          <a:pPr>
            <a:defRPr sz="1800" b="1">
              <a:latin typeface="Arial" panose="020B0604020202020204" pitchFamily="34" charset="0"/>
              <a:cs typeface="Arial" panose="020B0604020202020204" pitchFamily="34" charset="0"/>
            </a:defRPr>
          </a:pPr>
          <a:endParaRPr lang="sv-SE"/>
        </a:p>
      </c:txPr>
    </c:legend>
    <c:plotVisOnly val="1"/>
    <c:dispBlanksAs val="gap"/>
    <c:showDLblsOverMax val="0"/>
  </c:chart>
  <c:spPr>
    <a:ln>
      <a:noFill/>
    </a:ln>
  </c:sp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Skuldkvot!$O$53</c:f>
              <c:strCache>
                <c:ptCount val="1"/>
                <c:pt idx="0">
                  <c:v>2011</c:v>
                </c:pt>
              </c:strCache>
            </c:strRef>
          </c:tx>
          <c:spPr>
            <a:solidFill>
              <a:srgbClr val="F0B600"/>
            </a:solidFill>
          </c:spPr>
          <c:invertIfNegative val="0"/>
          <c:cat>
            <c:strRef>
              <c:f>Skuldkvot!$N$54:$N$57</c:f>
              <c:strCache>
                <c:ptCount val="4"/>
                <c:pt idx="0">
                  <c:v>Ensamstående med barn</c:v>
                </c:pt>
                <c:pt idx="1">
                  <c:v>Ensamstående utan barn</c:v>
                </c:pt>
                <c:pt idx="2">
                  <c:v>Sambo med barn</c:v>
                </c:pt>
                <c:pt idx="3">
                  <c:v>Sambo utan barn</c:v>
                </c:pt>
              </c:strCache>
            </c:strRef>
          </c:cat>
          <c:val>
            <c:numRef>
              <c:f>Skuldkvot!$O$54:$O$57</c:f>
              <c:numCache>
                <c:formatCode>0</c:formatCode>
                <c:ptCount val="4"/>
                <c:pt idx="0">
                  <c:v>381.7909004</c:v>
                </c:pt>
                <c:pt idx="1">
                  <c:v>346.71575200000001</c:v>
                </c:pt>
                <c:pt idx="2">
                  <c:v>333.18131690000001</c:v>
                </c:pt>
                <c:pt idx="3">
                  <c:v>292.853498</c:v>
                </c:pt>
              </c:numCache>
            </c:numRef>
          </c:val>
        </c:ser>
        <c:ser>
          <c:idx val="1"/>
          <c:order val="1"/>
          <c:tx>
            <c:strRef>
              <c:f>Skuldkvot!$P$53</c:f>
              <c:strCache>
                <c:ptCount val="1"/>
                <c:pt idx="0">
                  <c:v>2012</c:v>
                </c:pt>
              </c:strCache>
            </c:strRef>
          </c:tx>
          <c:spPr>
            <a:solidFill>
              <a:srgbClr val="A50044"/>
            </a:solidFill>
          </c:spPr>
          <c:invertIfNegative val="0"/>
          <c:cat>
            <c:strRef>
              <c:f>Skuldkvot!$N$54:$N$57</c:f>
              <c:strCache>
                <c:ptCount val="4"/>
                <c:pt idx="0">
                  <c:v>Ensamstående med barn</c:v>
                </c:pt>
                <c:pt idx="1">
                  <c:v>Ensamstående utan barn</c:v>
                </c:pt>
                <c:pt idx="2">
                  <c:v>Sambo med barn</c:v>
                </c:pt>
                <c:pt idx="3">
                  <c:v>Sambo utan barn</c:v>
                </c:pt>
              </c:strCache>
            </c:strRef>
          </c:cat>
          <c:val>
            <c:numRef>
              <c:f>Skuldkvot!$P$54:$P$57</c:f>
              <c:numCache>
                <c:formatCode>0</c:formatCode>
                <c:ptCount val="4"/>
                <c:pt idx="0">
                  <c:v>378.5835333</c:v>
                </c:pt>
                <c:pt idx="1">
                  <c:v>379.25582750000001</c:v>
                </c:pt>
                <c:pt idx="2">
                  <c:v>328.91081270000001</c:v>
                </c:pt>
                <c:pt idx="3">
                  <c:v>350.068896</c:v>
                </c:pt>
              </c:numCache>
            </c:numRef>
          </c:val>
        </c:ser>
        <c:ser>
          <c:idx val="2"/>
          <c:order val="2"/>
          <c:tx>
            <c:strRef>
              <c:f>Skuldkvot!$Q$53</c:f>
              <c:strCache>
                <c:ptCount val="1"/>
                <c:pt idx="0">
                  <c:v>2013</c:v>
                </c:pt>
              </c:strCache>
            </c:strRef>
          </c:tx>
          <c:spPr>
            <a:solidFill>
              <a:srgbClr val="EC732B"/>
            </a:solidFill>
          </c:spPr>
          <c:invertIfNegative val="0"/>
          <c:cat>
            <c:strRef>
              <c:f>Skuldkvot!$N$54:$N$57</c:f>
              <c:strCache>
                <c:ptCount val="4"/>
                <c:pt idx="0">
                  <c:v>Ensamstående med barn</c:v>
                </c:pt>
                <c:pt idx="1">
                  <c:v>Ensamstående utan barn</c:v>
                </c:pt>
                <c:pt idx="2">
                  <c:v>Sambo med barn</c:v>
                </c:pt>
                <c:pt idx="3">
                  <c:v>Sambo utan barn</c:v>
                </c:pt>
              </c:strCache>
            </c:strRef>
          </c:cat>
          <c:val>
            <c:numRef>
              <c:f>Skuldkvot!$Q$54:$Q$57</c:f>
              <c:numCache>
                <c:formatCode>0</c:formatCode>
                <c:ptCount val="4"/>
                <c:pt idx="0">
                  <c:v>405.76246209999999</c:v>
                </c:pt>
                <c:pt idx="1">
                  <c:v>390.53497659999999</c:v>
                </c:pt>
                <c:pt idx="2">
                  <c:v>355.06497289999999</c:v>
                </c:pt>
                <c:pt idx="3">
                  <c:v>328.73366950000002</c:v>
                </c:pt>
              </c:numCache>
            </c:numRef>
          </c:val>
        </c:ser>
        <c:ser>
          <c:idx val="3"/>
          <c:order val="3"/>
          <c:tx>
            <c:strRef>
              <c:f>Skuldkvot!$R$53</c:f>
              <c:strCache>
                <c:ptCount val="1"/>
                <c:pt idx="0">
                  <c:v>2014</c:v>
                </c:pt>
              </c:strCache>
            </c:strRef>
          </c:tx>
          <c:spPr>
            <a:solidFill>
              <a:srgbClr val="98BF0C"/>
            </a:solidFill>
          </c:spPr>
          <c:invertIfNegative val="0"/>
          <c:cat>
            <c:strRef>
              <c:f>Skuldkvot!$N$54:$N$57</c:f>
              <c:strCache>
                <c:ptCount val="4"/>
                <c:pt idx="0">
                  <c:v>Ensamstående med barn</c:v>
                </c:pt>
                <c:pt idx="1">
                  <c:v>Ensamstående utan barn</c:v>
                </c:pt>
                <c:pt idx="2">
                  <c:v>Sambo med barn</c:v>
                </c:pt>
                <c:pt idx="3">
                  <c:v>Sambo utan barn</c:v>
                </c:pt>
              </c:strCache>
            </c:strRef>
          </c:cat>
          <c:val>
            <c:numRef>
              <c:f>Skuldkvot!$R$54:$R$57</c:f>
              <c:numCache>
                <c:formatCode>0</c:formatCode>
                <c:ptCount val="4"/>
                <c:pt idx="0">
                  <c:v>434.89482450000003</c:v>
                </c:pt>
                <c:pt idx="1">
                  <c:v>417.19158859999999</c:v>
                </c:pt>
                <c:pt idx="2">
                  <c:v>380.5326986</c:v>
                </c:pt>
                <c:pt idx="3">
                  <c:v>354.66525189999999</c:v>
                </c:pt>
              </c:numCache>
            </c:numRef>
          </c:val>
        </c:ser>
        <c:ser>
          <c:idx val="4"/>
          <c:order val="4"/>
          <c:tx>
            <c:strRef>
              <c:f>Skuldkvot!$S$53</c:f>
              <c:strCache>
                <c:ptCount val="1"/>
                <c:pt idx="0">
                  <c:v>2015</c:v>
                </c:pt>
              </c:strCache>
            </c:strRef>
          </c:tx>
          <c:spPr>
            <a:solidFill>
              <a:srgbClr val="AADADB"/>
            </a:solidFill>
          </c:spPr>
          <c:invertIfNegative val="0"/>
          <c:cat>
            <c:strRef>
              <c:f>Skuldkvot!$N$54:$N$57</c:f>
              <c:strCache>
                <c:ptCount val="4"/>
                <c:pt idx="0">
                  <c:v>Ensamstående med barn</c:v>
                </c:pt>
                <c:pt idx="1">
                  <c:v>Ensamstående utan barn</c:v>
                </c:pt>
                <c:pt idx="2">
                  <c:v>Sambo med barn</c:v>
                </c:pt>
                <c:pt idx="3">
                  <c:v>Sambo utan barn</c:v>
                </c:pt>
              </c:strCache>
            </c:strRef>
          </c:cat>
          <c:val>
            <c:numRef>
              <c:f>Skuldkvot!$S$54:$S$57</c:f>
              <c:numCache>
                <c:formatCode>0</c:formatCode>
                <c:ptCount val="4"/>
                <c:pt idx="0">
                  <c:v>447.35976599999998</c:v>
                </c:pt>
                <c:pt idx="1">
                  <c:v>442.02994840000002</c:v>
                </c:pt>
                <c:pt idx="2">
                  <c:v>398.30527669999998</c:v>
                </c:pt>
                <c:pt idx="3">
                  <c:v>375.67087830000003</c:v>
                </c:pt>
              </c:numCache>
            </c:numRef>
          </c:val>
        </c:ser>
        <c:ser>
          <c:idx val="5"/>
          <c:order val="5"/>
          <c:tx>
            <c:strRef>
              <c:f>Skuldkvot!$T$53</c:f>
              <c:strCache>
                <c:ptCount val="1"/>
                <c:pt idx="0">
                  <c:v>2016</c:v>
                </c:pt>
              </c:strCache>
            </c:strRef>
          </c:tx>
          <c:spPr>
            <a:solidFill>
              <a:srgbClr val="A05599"/>
            </a:solidFill>
          </c:spPr>
          <c:invertIfNegative val="0"/>
          <c:cat>
            <c:strRef>
              <c:f>Skuldkvot!$N$54:$N$57</c:f>
              <c:strCache>
                <c:ptCount val="4"/>
                <c:pt idx="0">
                  <c:v>Ensamstående med barn</c:v>
                </c:pt>
                <c:pt idx="1">
                  <c:v>Ensamstående utan barn</c:v>
                </c:pt>
                <c:pt idx="2">
                  <c:v>Sambo med barn</c:v>
                </c:pt>
                <c:pt idx="3">
                  <c:v>Sambo utan barn</c:v>
                </c:pt>
              </c:strCache>
            </c:strRef>
          </c:cat>
          <c:val>
            <c:numRef>
              <c:f>Skuldkvot!$T$54:$T$57</c:f>
              <c:numCache>
                <c:formatCode>0</c:formatCode>
                <c:ptCount val="4"/>
                <c:pt idx="0">
                  <c:v>435.1188856</c:v>
                </c:pt>
                <c:pt idx="1">
                  <c:v>435.23262749999998</c:v>
                </c:pt>
                <c:pt idx="2">
                  <c:v>398.71163259999997</c:v>
                </c:pt>
                <c:pt idx="3">
                  <c:v>370.4933297</c:v>
                </c:pt>
              </c:numCache>
            </c:numRef>
          </c:val>
        </c:ser>
        <c:ser>
          <c:idx val="6"/>
          <c:order val="6"/>
          <c:tx>
            <c:strRef>
              <c:f>Skuldkvot!$U$53</c:f>
              <c:strCache>
                <c:ptCount val="1"/>
                <c:pt idx="0">
                  <c:v>2017</c:v>
                </c:pt>
              </c:strCache>
            </c:strRef>
          </c:tx>
          <c:spPr>
            <a:solidFill>
              <a:srgbClr val="C0C1C1"/>
            </a:solidFill>
          </c:spPr>
          <c:invertIfNegative val="0"/>
          <c:cat>
            <c:strRef>
              <c:f>Skuldkvot!$N$54:$N$57</c:f>
              <c:strCache>
                <c:ptCount val="4"/>
                <c:pt idx="0">
                  <c:v>Ensamstående med barn</c:v>
                </c:pt>
                <c:pt idx="1">
                  <c:v>Ensamstående utan barn</c:v>
                </c:pt>
                <c:pt idx="2">
                  <c:v>Sambo med barn</c:v>
                </c:pt>
                <c:pt idx="3">
                  <c:v>Sambo utan barn</c:v>
                </c:pt>
              </c:strCache>
            </c:strRef>
          </c:cat>
          <c:val>
            <c:numRef>
              <c:f>Skuldkvot!$U$54:$U$57</c:f>
              <c:numCache>
                <c:formatCode>0</c:formatCode>
                <c:ptCount val="4"/>
                <c:pt idx="0">
                  <c:v>442.72653689999999</c:v>
                </c:pt>
                <c:pt idx="1">
                  <c:v>441.8552062</c:v>
                </c:pt>
                <c:pt idx="2">
                  <c:v>405.51321130000002</c:v>
                </c:pt>
                <c:pt idx="3">
                  <c:v>382.90239220000001</c:v>
                </c:pt>
              </c:numCache>
            </c:numRef>
          </c:val>
        </c:ser>
        <c:dLbls>
          <c:showLegendKey val="0"/>
          <c:showVal val="0"/>
          <c:showCatName val="0"/>
          <c:showSerName val="0"/>
          <c:showPercent val="0"/>
          <c:showBubbleSize val="0"/>
        </c:dLbls>
        <c:gapWidth val="150"/>
        <c:axId val="330122368"/>
        <c:axId val="330123904"/>
      </c:barChart>
      <c:barChart>
        <c:barDir val="col"/>
        <c:grouping val="clustered"/>
        <c:varyColors val="0"/>
        <c:ser>
          <c:idx val="7"/>
          <c:order val="7"/>
          <c:tx>
            <c:v>ny</c:v>
          </c:tx>
          <c:invertIfNegative val="0"/>
          <c:val>
            <c:numLit>
              <c:formatCode>General</c:formatCode>
              <c:ptCount val="1"/>
              <c:pt idx="0">
                <c:v>0</c:v>
              </c:pt>
            </c:numLit>
          </c:val>
        </c:ser>
        <c:dLbls>
          <c:showLegendKey val="0"/>
          <c:showVal val="0"/>
          <c:showCatName val="0"/>
          <c:showSerName val="0"/>
          <c:showPercent val="0"/>
          <c:showBubbleSize val="0"/>
        </c:dLbls>
        <c:gapWidth val="150"/>
        <c:axId val="330127232"/>
        <c:axId val="330125696"/>
      </c:barChart>
      <c:catAx>
        <c:axId val="330122368"/>
        <c:scaling>
          <c:orientation val="minMax"/>
        </c:scaling>
        <c:delete val="0"/>
        <c:axPos val="b"/>
        <c:majorTickMark val="out"/>
        <c:minorTickMark val="none"/>
        <c:tickLblPos val="nextTo"/>
        <c:txPr>
          <a:bodyPr/>
          <a:lstStyle/>
          <a:p>
            <a:pPr>
              <a:defRPr sz="1400" b="1">
                <a:latin typeface="Arial" panose="020B0604020202020204" pitchFamily="34" charset="0"/>
                <a:cs typeface="Arial" panose="020B0604020202020204" pitchFamily="34" charset="0"/>
              </a:defRPr>
            </a:pPr>
            <a:endParaRPr lang="sv-SE"/>
          </a:p>
        </c:txPr>
        <c:crossAx val="330123904"/>
        <c:crosses val="autoZero"/>
        <c:auto val="1"/>
        <c:lblAlgn val="ctr"/>
        <c:lblOffset val="100"/>
        <c:noMultiLvlLbl val="0"/>
      </c:catAx>
      <c:valAx>
        <c:axId val="330123904"/>
        <c:scaling>
          <c:orientation val="minMax"/>
        </c:scaling>
        <c:delete val="0"/>
        <c:axPos val="l"/>
        <c:majorGridlines/>
        <c:numFmt formatCode="0" sourceLinked="1"/>
        <c:majorTickMark val="none"/>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30122368"/>
        <c:crosses val="autoZero"/>
        <c:crossBetween val="between"/>
        <c:majorUnit val="100"/>
      </c:valAx>
      <c:valAx>
        <c:axId val="330125696"/>
        <c:scaling>
          <c:orientation val="minMax"/>
          <c:max val="500"/>
        </c:scaling>
        <c:delete val="0"/>
        <c:axPos val="r"/>
        <c:numFmt formatCode="General" sourceLinked="1"/>
        <c:majorTickMark val="none"/>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30127232"/>
        <c:crosses val="max"/>
        <c:crossBetween val="between"/>
        <c:majorUnit val="100"/>
      </c:valAx>
      <c:catAx>
        <c:axId val="330127232"/>
        <c:scaling>
          <c:orientation val="minMax"/>
        </c:scaling>
        <c:delete val="1"/>
        <c:axPos val="b"/>
        <c:majorTickMark val="out"/>
        <c:minorTickMark val="none"/>
        <c:tickLblPos val="nextTo"/>
        <c:crossAx val="330125696"/>
        <c:crosses val="autoZero"/>
        <c:auto val="1"/>
        <c:lblAlgn val="ctr"/>
        <c:lblOffset val="100"/>
        <c:noMultiLvlLbl val="0"/>
      </c:catAx>
    </c:plotArea>
    <c:legend>
      <c:legendPos val="b"/>
      <c:legendEntry>
        <c:idx val="7"/>
        <c:delete val="1"/>
      </c:legendEntry>
      <c:overlay val="0"/>
      <c:txPr>
        <a:bodyPr/>
        <a:lstStyle/>
        <a:p>
          <a:pPr>
            <a:defRPr sz="1800" b="1">
              <a:latin typeface="Arial" panose="020B0604020202020204" pitchFamily="34" charset="0"/>
              <a:cs typeface="Arial" panose="020B0604020202020204" pitchFamily="34" charset="0"/>
            </a:defRPr>
          </a:pPr>
          <a:endParaRPr lang="sv-SE"/>
        </a:p>
      </c:txPr>
    </c:legend>
    <c:plotVisOnly val="1"/>
    <c:dispBlanksAs val="gap"/>
    <c:showDLblsOverMax val="0"/>
  </c:chart>
  <c:spPr>
    <a:ln>
      <a:noFill/>
    </a:ln>
  </c:sp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Skuldkvot!$O$77</c:f>
              <c:strCache>
                <c:ptCount val="1"/>
                <c:pt idx="0">
                  <c:v>2011</c:v>
                </c:pt>
              </c:strCache>
            </c:strRef>
          </c:tx>
          <c:spPr>
            <a:solidFill>
              <a:srgbClr val="F0B600"/>
            </a:solidFill>
          </c:spPr>
          <c:invertIfNegative val="0"/>
          <c:cat>
            <c:strRef>
              <c:f>Skuldkvot!$N$78:$N$82</c:f>
              <c:strCache>
                <c:ptCount val="5"/>
                <c:pt idx="0">
                  <c:v>0-25</c:v>
                </c:pt>
                <c:pt idx="1">
                  <c:v>25-50</c:v>
                </c:pt>
                <c:pt idx="2">
                  <c:v>50-70</c:v>
                </c:pt>
                <c:pt idx="3">
                  <c:v>70-85</c:v>
                </c:pt>
                <c:pt idx="4">
                  <c:v>Över 85</c:v>
                </c:pt>
              </c:strCache>
            </c:strRef>
          </c:cat>
          <c:val>
            <c:numRef>
              <c:f>Skuldkvot!$O$78:$O$82</c:f>
              <c:numCache>
                <c:formatCode>0</c:formatCode>
                <c:ptCount val="5"/>
                <c:pt idx="0">
                  <c:v>159.02871959999999</c:v>
                </c:pt>
                <c:pt idx="1">
                  <c:v>276.30633440000003</c:v>
                </c:pt>
                <c:pt idx="2">
                  <c:v>353.40382340000002</c:v>
                </c:pt>
                <c:pt idx="3">
                  <c:v>380.91119170000002</c:v>
                </c:pt>
                <c:pt idx="4">
                  <c:v>375.0226318</c:v>
                </c:pt>
              </c:numCache>
            </c:numRef>
          </c:val>
        </c:ser>
        <c:ser>
          <c:idx val="1"/>
          <c:order val="1"/>
          <c:tx>
            <c:strRef>
              <c:f>Skuldkvot!$P$77</c:f>
              <c:strCache>
                <c:ptCount val="1"/>
                <c:pt idx="0">
                  <c:v>2012</c:v>
                </c:pt>
              </c:strCache>
            </c:strRef>
          </c:tx>
          <c:spPr>
            <a:solidFill>
              <a:srgbClr val="A50044"/>
            </a:solidFill>
          </c:spPr>
          <c:invertIfNegative val="0"/>
          <c:cat>
            <c:strRef>
              <c:f>Skuldkvot!$N$78:$N$82</c:f>
              <c:strCache>
                <c:ptCount val="5"/>
                <c:pt idx="0">
                  <c:v>0-25</c:v>
                </c:pt>
                <c:pt idx="1">
                  <c:v>25-50</c:v>
                </c:pt>
                <c:pt idx="2">
                  <c:v>50-70</c:v>
                </c:pt>
                <c:pt idx="3">
                  <c:v>70-85</c:v>
                </c:pt>
                <c:pt idx="4">
                  <c:v>Över 85</c:v>
                </c:pt>
              </c:strCache>
            </c:strRef>
          </c:cat>
          <c:val>
            <c:numRef>
              <c:f>Skuldkvot!$P$78:$P$82</c:f>
              <c:numCache>
                <c:formatCode>0</c:formatCode>
                <c:ptCount val="5"/>
                <c:pt idx="0">
                  <c:v>257.1042559</c:v>
                </c:pt>
                <c:pt idx="1">
                  <c:v>300.32768329999999</c:v>
                </c:pt>
                <c:pt idx="2">
                  <c:v>376.31128369999999</c:v>
                </c:pt>
                <c:pt idx="3">
                  <c:v>384.81556819999997</c:v>
                </c:pt>
                <c:pt idx="4">
                  <c:v>374.91031220000002</c:v>
                </c:pt>
              </c:numCache>
            </c:numRef>
          </c:val>
        </c:ser>
        <c:ser>
          <c:idx val="2"/>
          <c:order val="2"/>
          <c:tx>
            <c:strRef>
              <c:f>Skuldkvot!$Q$77</c:f>
              <c:strCache>
                <c:ptCount val="1"/>
                <c:pt idx="0">
                  <c:v>2013</c:v>
                </c:pt>
              </c:strCache>
            </c:strRef>
          </c:tx>
          <c:spPr>
            <a:solidFill>
              <a:srgbClr val="EC732B"/>
            </a:solidFill>
          </c:spPr>
          <c:invertIfNegative val="0"/>
          <c:cat>
            <c:strRef>
              <c:f>Skuldkvot!$N$78:$N$82</c:f>
              <c:strCache>
                <c:ptCount val="5"/>
                <c:pt idx="0">
                  <c:v>0-25</c:v>
                </c:pt>
                <c:pt idx="1">
                  <c:v>25-50</c:v>
                </c:pt>
                <c:pt idx="2">
                  <c:v>50-70</c:v>
                </c:pt>
                <c:pt idx="3">
                  <c:v>70-85</c:v>
                </c:pt>
                <c:pt idx="4">
                  <c:v>Över 85</c:v>
                </c:pt>
              </c:strCache>
            </c:strRef>
          </c:cat>
          <c:val>
            <c:numRef>
              <c:f>Skuldkvot!$Q$78:$Q$82</c:f>
              <c:numCache>
                <c:formatCode>0</c:formatCode>
                <c:ptCount val="5"/>
                <c:pt idx="0">
                  <c:v>212.71430290000001</c:v>
                </c:pt>
                <c:pt idx="1">
                  <c:v>312.59914730000003</c:v>
                </c:pt>
                <c:pt idx="2">
                  <c:v>377.94953240000001</c:v>
                </c:pt>
                <c:pt idx="3">
                  <c:v>399.21396570000002</c:v>
                </c:pt>
                <c:pt idx="4">
                  <c:v>350.75707219999998</c:v>
                </c:pt>
              </c:numCache>
            </c:numRef>
          </c:val>
        </c:ser>
        <c:ser>
          <c:idx val="3"/>
          <c:order val="3"/>
          <c:tx>
            <c:strRef>
              <c:f>Skuldkvot!$R$77</c:f>
              <c:strCache>
                <c:ptCount val="1"/>
                <c:pt idx="0">
                  <c:v>2014</c:v>
                </c:pt>
              </c:strCache>
            </c:strRef>
          </c:tx>
          <c:spPr>
            <a:solidFill>
              <a:srgbClr val="98BF0C"/>
            </a:solidFill>
          </c:spPr>
          <c:invertIfNegative val="0"/>
          <c:cat>
            <c:strRef>
              <c:f>Skuldkvot!$N$78:$N$82</c:f>
              <c:strCache>
                <c:ptCount val="5"/>
                <c:pt idx="0">
                  <c:v>0-25</c:v>
                </c:pt>
                <c:pt idx="1">
                  <c:v>25-50</c:v>
                </c:pt>
                <c:pt idx="2">
                  <c:v>50-70</c:v>
                </c:pt>
                <c:pt idx="3">
                  <c:v>70-85</c:v>
                </c:pt>
                <c:pt idx="4">
                  <c:v>Över 85</c:v>
                </c:pt>
              </c:strCache>
            </c:strRef>
          </c:cat>
          <c:val>
            <c:numRef>
              <c:f>Skuldkvot!$R$78:$R$82</c:f>
              <c:numCache>
                <c:formatCode>0</c:formatCode>
                <c:ptCount val="5"/>
                <c:pt idx="0">
                  <c:v>231.4623948</c:v>
                </c:pt>
                <c:pt idx="1">
                  <c:v>326.66295079999998</c:v>
                </c:pt>
                <c:pt idx="2">
                  <c:v>410.97730080000002</c:v>
                </c:pt>
                <c:pt idx="3">
                  <c:v>422.7602286</c:v>
                </c:pt>
                <c:pt idx="4">
                  <c:v>373.00310949999999</c:v>
                </c:pt>
              </c:numCache>
            </c:numRef>
          </c:val>
        </c:ser>
        <c:ser>
          <c:idx val="4"/>
          <c:order val="4"/>
          <c:tx>
            <c:strRef>
              <c:f>Skuldkvot!$S$77</c:f>
              <c:strCache>
                <c:ptCount val="1"/>
                <c:pt idx="0">
                  <c:v>2015</c:v>
                </c:pt>
              </c:strCache>
            </c:strRef>
          </c:tx>
          <c:spPr>
            <a:solidFill>
              <a:srgbClr val="AADADB"/>
            </a:solidFill>
          </c:spPr>
          <c:invertIfNegative val="0"/>
          <c:cat>
            <c:strRef>
              <c:f>Skuldkvot!$N$78:$N$82</c:f>
              <c:strCache>
                <c:ptCount val="5"/>
                <c:pt idx="0">
                  <c:v>0-25</c:v>
                </c:pt>
                <c:pt idx="1">
                  <c:v>25-50</c:v>
                </c:pt>
                <c:pt idx="2">
                  <c:v>50-70</c:v>
                </c:pt>
                <c:pt idx="3">
                  <c:v>70-85</c:v>
                </c:pt>
                <c:pt idx="4">
                  <c:v>Över 85</c:v>
                </c:pt>
              </c:strCache>
            </c:strRef>
          </c:cat>
          <c:val>
            <c:numRef>
              <c:f>Skuldkvot!$S$78:$S$82</c:f>
              <c:numCache>
                <c:formatCode>0</c:formatCode>
                <c:ptCount val="5"/>
                <c:pt idx="0">
                  <c:v>223.83344550000001</c:v>
                </c:pt>
                <c:pt idx="1">
                  <c:v>349.24623450000001</c:v>
                </c:pt>
                <c:pt idx="2">
                  <c:v>441.40493079999999</c:v>
                </c:pt>
                <c:pt idx="3">
                  <c:v>438.99276070000002</c:v>
                </c:pt>
                <c:pt idx="4">
                  <c:v>378.53429779999999</c:v>
                </c:pt>
              </c:numCache>
            </c:numRef>
          </c:val>
        </c:ser>
        <c:ser>
          <c:idx val="5"/>
          <c:order val="5"/>
          <c:tx>
            <c:strRef>
              <c:f>Skuldkvot!$T$77</c:f>
              <c:strCache>
                <c:ptCount val="1"/>
                <c:pt idx="0">
                  <c:v>2016</c:v>
                </c:pt>
              </c:strCache>
            </c:strRef>
          </c:tx>
          <c:spPr>
            <a:solidFill>
              <a:srgbClr val="A05599"/>
            </a:solidFill>
          </c:spPr>
          <c:invertIfNegative val="0"/>
          <c:cat>
            <c:strRef>
              <c:f>Skuldkvot!$N$78:$N$82</c:f>
              <c:strCache>
                <c:ptCount val="5"/>
                <c:pt idx="0">
                  <c:v>0-25</c:v>
                </c:pt>
                <c:pt idx="1">
                  <c:v>25-50</c:v>
                </c:pt>
                <c:pt idx="2">
                  <c:v>50-70</c:v>
                </c:pt>
                <c:pt idx="3">
                  <c:v>70-85</c:v>
                </c:pt>
                <c:pt idx="4">
                  <c:v>Över 85</c:v>
                </c:pt>
              </c:strCache>
            </c:strRef>
          </c:cat>
          <c:val>
            <c:numRef>
              <c:f>Skuldkvot!$T$78:$T$82</c:f>
              <c:numCache>
                <c:formatCode>0</c:formatCode>
                <c:ptCount val="5"/>
                <c:pt idx="0">
                  <c:v>240.53851370000001</c:v>
                </c:pt>
                <c:pt idx="1">
                  <c:v>366.47890569999998</c:v>
                </c:pt>
                <c:pt idx="2">
                  <c:v>441.71780669999998</c:v>
                </c:pt>
                <c:pt idx="3">
                  <c:v>424.71125590000003</c:v>
                </c:pt>
                <c:pt idx="4">
                  <c:v>374.96664709999999</c:v>
                </c:pt>
              </c:numCache>
            </c:numRef>
          </c:val>
        </c:ser>
        <c:ser>
          <c:idx val="6"/>
          <c:order val="6"/>
          <c:tx>
            <c:strRef>
              <c:f>Skuldkvot!$U$77</c:f>
              <c:strCache>
                <c:ptCount val="1"/>
                <c:pt idx="0">
                  <c:v>2017</c:v>
                </c:pt>
              </c:strCache>
            </c:strRef>
          </c:tx>
          <c:spPr>
            <a:solidFill>
              <a:srgbClr val="C0C1C2"/>
            </a:solidFill>
          </c:spPr>
          <c:invertIfNegative val="0"/>
          <c:cat>
            <c:strRef>
              <c:f>Skuldkvot!$N$78:$N$82</c:f>
              <c:strCache>
                <c:ptCount val="5"/>
                <c:pt idx="0">
                  <c:v>0-25</c:v>
                </c:pt>
                <c:pt idx="1">
                  <c:v>25-50</c:v>
                </c:pt>
                <c:pt idx="2">
                  <c:v>50-70</c:v>
                </c:pt>
                <c:pt idx="3">
                  <c:v>70-85</c:v>
                </c:pt>
                <c:pt idx="4">
                  <c:v>Över 85</c:v>
                </c:pt>
              </c:strCache>
            </c:strRef>
          </c:cat>
          <c:val>
            <c:numRef>
              <c:f>Skuldkvot!$U$78:$U$82</c:f>
              <c:numCache>
                <c:formatCode>0</c:formatCode>
                <c:ptCount val="5"/>
                <c:pt idx="0">
                  <c:v>230.14836220000001</c:v>
                </c:pt>
                <c:pt idx="1">
                  <c:v>384.50739010000001</c:v>
                </c:pt>
                <c:pt idx="2">
                  <c:v>449.11479739999999</c:v>
                </c:pt>
                <c:pt idx="3">
                  <c:v>431.81654309999999</c:v>
                </c:pt>
                <c:pt idx="4">
                  <c:v>386.3705587</c:v>
                </c:pt>
              </c:numCache>
            </c:numRef>
          </c:val>
        </c:ser>
        <c:dLbls>
          <c:showLegendKey val="0"/>
          <c:showVal val="0"/>
          <c:showCatName val="0"/>
          <c:showSerName val="0"/>
          <c:showPercent val="0"/>
          <c:showBubbleSize val="0"/>
        </c:dLbls>
        <c:gapWidth val="150"/>
        <c:axId val="330175232"/>
        <c:axId val="330176768"/>
      </c:barChart>
      <c:barChart>
        <c:barDir val="col"/>
        <c:grouping val="clustered"/>
        <c:varyColors val="0"/>
        <c:ser>
          <c:idx val="7"/>
          <c:order val="7"/>
          <c:tx>
            <c:v>ny</c:v>
          </c:tx>
          <c:invertIfNegative val="0"/>
          <c:val>
            <c:numLit>
              <c:formatCode>General</c:formatCode>
              <c:ptCount val="1"/>
              <c:pt idx="0">
                <c:v>0</c:v>
              </c:pt>
            </c:numLit>
          </c:val>
        </c:ser>
        <c:dLbls>
          <c:showLegendKey val="0"/>
          <c:showVal val="0"/>
          <c:showCatName val="0"/>
          <c:showSerName val="0"/>
          <c:showPercent val="0"/>
          <c:showBubbleSize val="0"/>
        </c:dLbls>
        <c:gapWidth val="150"/>
        <c:axId val="330184192"/>
        <c:axId val="330182656"/>
      </c:barChart>
      <c:catAx>
        <c:axId val="330175232"/>
        <c:scaling>
          <c:orientation val="minMax"/>
        </c:scaling>
        <c:delete val="0"/>
        <c:axPos val="b"/>
        <c:majorTickMark val="out"/>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30176768"/>
        <c:crosses val="autoZero"/>
        <c:auto val="1"/>
        <c:lblAlgn val="ctr"/>
        <c:lblOffset val="100"/>
        <c:noMultiLvlLbl val="0"/>
      </c:catAx>
      <c:valAx>
        <c:axId val="330176768"/>
        <c:scaling>
          <c:orientation val="minMax"/>
        </c:scaling>
        <c:delete val="0"/>
        <c:axPos val="l"/>
        <c:majorGridlines/>
        <c:numFmt formatCode="0" sourceLinked="1"/>
        <c:majorTickMark val="none"/>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30175232"/>
        <c:crosses val="autoZero"/>
        <c:crossBetween val="between"/>
        <c:majorUnit val="100"/>
      </c:valAx>
      <c:valAx>
        <c:axId val="330182656"/>
        <c:scaling>
          <c:orientation val="minMax"/>
          <c:max val="500"/>
        </c:scaling>
        <c:delete val="0"/>
        <c:axPos val="r"/>
        <c:numFmt formatCode="General" sourceLinked="1"/>
        <c:majorTickMark val="none"/>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30184192"/>
        <c:crosses val="max"/>
        <c:crossBetween val="between"/>
        <c:majorUnit val="100"/>
      </c:valAx>
      <c:catAx>
        <c:axId val="330184192"/>
        <c:scaling>
          <c:orientation val="minMax"/>
        </c:scaling>
        <c:delete val="1"/>
        <c:axPos val="b"/>
        <c:majorTickMark val="out"/>
        <c:minorTickMark val="none"/>
        <c:tickLblPos val="nextTo"/>
        <c:crossAx val="330182656"/>
        <c:crosses val="autoZero"/>
        <c:auto val="1"/>
        <c:lblAlgn val="ctr"/>
        <c:lblOffset val="100"/>
        <c:noMultiLvlLbl val="0"/>
      </c:catAx>
    </c:plotArea>
    <c:legend>
      <c:legendPos val="b"/>
      <c:legendEntry>
        <c:idx val="7"/>
        <c:delete val="1"/>
      </c:legendEntry>
      <c:overlay val="0"/>
      <c:txPr>
        <a:bodyPr/>
        <a:lstStyle/>
        <a:p>
          <a:pPr>
            <a:defRPr sz="1800" b="1">
              <a:latin typeface="Arial" panose="020B0604020202020204" pitchFamily="34" charset="0"/>
              <a:cs typeface="Arial" panose="020B0604020202020204" pitchFamily="34" charset="0"/>
            </a:defRPr>
          </a:pPr>
          <a:endParaRPr lang="sv-SE"/>
        </a:p>
      </c:txPr>
    </c:legend>
    <c:plotVisOnly val="1"/>
    <c:dispBlanksAs val="gap"/>
    <c:showDLblsOverMax val="0"/>
  </c:chart>
  <c:spPr>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'Svenska bolånetagare'!$N$106</c:f>
              <c:strCache>
                <c:ptCount val="1"/>
                <c:pt idx="0">
                  <c:v>2011</c:v>
                </c:pt>
              </c:strCache>
            </c:strRef>
          </c:tx>
          <c:spPr>
            <a:solidFill>
              <a:srgbClr val="F0B600"/>
            </a:solidFill>
          </c:spPr>
          <c:invertIfNegative val="0"/>
          <c:cat>
            <c:strRef>
              <c:f>'Svenska bolånetagare'!$M$107:$M$110</c:f>
              <c:strCache>
                <c:ptCount val="4"/>
                <c:pt idx="0">
                  <c:v>18-30</c:v>
                </c:pt>
                <c:pt idx="1">
                  <c:v>31-50</c:v>
                </c:pt>
                <c:pt idx="2">
                  <c:v>51-65</c:v>
                </c:pt>
                <c:pt idx="3">
                  <c:v>Över 65</c:v>
                </c:pt>
              </c:strCache>
            </c:strRef>
          </c:cat>
          <c:val>
            <c:numRef>
              <c:f>'Svenska bolånetagare'!$N$107:$N$110</c:f>
              <c:numCache>
                <c:formatCode>0.0</c:formatCode>
                <c:ptCount val="4"/>
                <c:pt idx="0">
                  <c:v>9.2574699999999996</c:v>
                </c:pt>
                <c:pt idx="1">
                  <c:v>5.9851799999999997</c:v>
                </c:pt>
                <c:pt idx="2">
                  <c:v>2.86049</c:v>
                </c:pt>
                <c:pt idx="3">
                  <c:v>0.81037000000000003</c:v>
                </c:pt>
              </c:numCache>
            </c:numRef>
          </c:val>
        </c:ser>
        <c:ser>
          <c:idx val="1"/>
          <c:order val="1"/>
          <c:tx>
            <c:strRef>
              <c:f>'Svenska bolånetagare'!$O$106</c:f>
              <c:strCache>
                <c:ptCount val="1"/>
                <c:pt idx="0">
                  <c:v>2012</c:v>
                </c:pt>
              </c:strCache>
            </c:strRef>
          </c:tx>
          <c:spPr>
            <a:solidFill>
              <a:srgbClr val="A50044"/>
            </a:solidFill>
          </c:spPr>
          <c:invertIfNegative val="0"/>
          <c:cat>
            <c:strRef>
              <c:f>'Svenska bolånetagare'!$M$107:$M$110</c:f>
              <c:strCache>
                <c:ptCount val="4"/>
                <c:pt idx="0">
                  <c:v>18-30</c:v>
                </c:pt>
                <c:pt idx="1">
                  <c:v>31-50</c:v>
                </c:pt>
                <c:pt idx="2">
                  <c:v>51-65</c:v>
                </c:pt>
                <c:pt idx="3">
                  <c:v>Över 65</c:v>
                </c:pt>
              </c:strCache>
            </c:strRef>
          </c:cat>
          <c:val>
            <c:numRef>
              <c:f>'Svenska bolånetagare'!$O$107:$O$110</c:f>
              <c:numCache>
                <c:formatCode>0.0</c:formatCode>
                <c:ptCount val="4"/>
                <c:pt idx="0">
                  <c:v>14.873980000000001</c:v>
                </c:pt>
                <c:pt idx="1">
                  <c:v>8.49404</c:v>
                </c:pt>
                <c:pt idx="2">
                  <c:v>3.67353</c:v>
                </c:pt>
                <c:pt idx="3">
                  <c:v>1.5948</c:v>
                </c:pt>
              </c:numCache>
            </c:numRef>
          </c:val>
        </c:ser>
        <c:ser>
          <c:idx val="2"/>
          <c:order val="2"/>
          <c:tx>
            <c:strRef>
              <c:f>'Svenska bolånetagare'!$P$106</c:f>
              <c:strCache>
                <c:ptCount val="1"/>
                <c:pt idx="0">
                  <c:v>2013</c:v>
                </c:pt>
              </c:strCache>
            </c:strRef>
          </c:tx>
          <c:spPr>
            <a:solidFill>
              <a:srgbClr val="EC732B"/>
            </a:solidFill>
          </c:spPr>
          <c:invertIfNegative val="0"/>
          <c:cat>
            <c:strRef>
              <c:f>'Svenska bolånetagare'!$M$107:$M$110</c:f>
              <c:strCache>
                <c:ptCount val="4"/>
                <c:pt idx="0">
                  <c:v>18-30</c:v>
                </c:pt>
                <c:pt idx="1">
                  <c:v>31-50</c:v>
                </c:pt>
                <c:pt idx="2">
                  <c:v>51-65</c:v>
                </c:pt>
                <c:pt idx="3">
                  <c:v>Över 65</c:v>
                </c:pt>
              </c:strCache>
            </c:strRef>
          </c:cat>
          <c:val>
            <c:numRef>
              <c:f>'Svenska bolånetagare'!$P$107:$P$110</c:f>
              <c:numCache>
                <c:formatCode>0.0</c:formatCode>
                <c:ptCount val="4"/>
                <c:pt idx="0">
                  <c:v>15.949920000000001</c:v>
                </c:pt>
                <c:pt idx="1">
                  <c:v>10.077129999999999</c:v>
                </c:pt>
                <c:pt idx="2">
                  <c:v>4.38788</c:v>
                </c:pt>
                <c:pt idx="3">
                  <c:v>1.5166199999999999</c:v>
                </c:pt>
              </c:numCache>
            </c:numRef>
          </c:val>
        </c:ser>
        <c:ser>
          <c:idx val="3"/>
          <c:order val="3"/>
          <c:tx>
            <c:strRef>
              <c:f>'Svenska bolånetagare'!$Q$106</c:f>
              <c:strCache>
                <c:ptCount val="1"/>
                <c:pt idx="0">
                  <c:v>2014</c:v>
                </c:pt>
              </c:strCache>
            </c:strRef>
          </c:tx>
          <c:spPr>
            <a:solidFill>
              <a:srgbClr val="98BF0C"/>
            </a:solidFill>
          </c:spPr>
          <c:invertIfNegative val="0"/>
          <c:cat>
            <c:strRef>
              <c:f>'Svenska bolånetagare'!$M$107:$M$110</c:f>
              <c:strCache>
                <c:ptCount val="4"/>
                <c:pt idx="0">
                  <c:v>18-30</c:v>
                </c:pt>
                <c:pt idx="1">
                  <c:v>31-50</c:v>
                </c:pt>
                <c:pt idx="2">
                  <c:v>51-65</c:v>
                </c:pt>
                <c:pt idx="3">
                  <c:v>Över 65</c:v>
                </c:pt>
              </c:strCache>
            </c:strRef>
          </c:cat>
          <c:val>
            <c:numRef>
              <c:f>'Svenska bolånetagare'!$Q$107:$Q$110</c:f>
              <c:numCache>
                <c:formatCode>0.0</c:formatCode>
                <c:ptCount val="4"/>
                <c:pt idx="0">
                  <c:v>12.907920000000001</c:v>
                </c:pt>
                <c:pt idx="1">
                  <c:v>7.4129700000000005</c:v>
                </c:pt>
                <c:pt idx="2">
                  <c:v>3.6793100000000001</c:v>
                </c:pt>
                <c:pt idx="3">
                  <c:v>1.07178</c:v>
                </c:pt>
              </c:numCache>
            </c:numRef>
          </c:val>
        </c:ser>
        <c:ser>
          <c:idx val="4"/>
          <c:order val="4"/>
          <c:tx>
            <c:strRef>
              <c:f>'Svenska bolånetagare'!$R$106</c:f>
              <c:strCache>
                <c:ptCount val="1"/>
                <c:pt idx="0">
                  <c:v>2015</c:v>
                </c:pt>
              </c:strCache>
            </c:strRef>
          </c:tx>
          <c:spPr>
            <a:solidFill>
              <a:srgbClr val="AADADB"/>
            </a:solidFill>
          </c:spPr>
          <c:invertIfNegative val="0"/>
          <c:cat>
            <c:strRef>
              <c:f>'Svenska bolånetagare'!$M$107:$M$110</c:f>
              <c:strCache>
                <c:ptCount val="4"/>
                <c:pt idx="0">
                  <c:v>18-30</c:v>
                </c:pt>
                <c:pt idx="1">
                  <c:v>31-50</c:v>
                </c:pt>
                <c:pt idx="2">
                  <c:v>51-65</c:v>
                </c:pt>
                <c:pt idx="3">
                  <c:v>Över 65</c:v>
                </c:pt>
              </c:strCache>
            </c:strRef>
          </c:cat>
          <c:val>
            <c:numRef>
              <c:f>'Svenska bolånetagare'!$R$107:$R$110</c:f>
              <c:numCache>
                <c:formatCode>0.0</c:formatCode>
                <c:ptCount val="4"/>
                <c:pt idx="0">
                  <c:v>10.734059999999999</c:v>
                </c:pt>
                <c:pt idx="1">
                  <c:v>5.5713999999999997</c:v>
                </c:pt>
                <c:pt idx="2">
                  <c:v>2.6503399999999999</c:v>
                </c:pt>
                <c:pt idx="3">
                  <c:v>0.96649000000000007</c:v>
                </c:pt>
              </c:numCache>
            </c:numRef>
          </c:val>
        </c:ser>
        <c:ser>
          <c:idx val="5"/>
          <c:order val="5"/>
          <c:tx>
            <c:strRef>
              <c:f>'Svenska bolånetagare'!$S$106</c:f>
              <c:strCache>
                <c:ptCount val="1"/>
                <c:pt idx="0">
                  <c:v>2016</c:v>
                </c:pt>
              </c:strCache>
            </c:strRef>
          </c:tx>
          <c:invertIfNegative val="0"/>
          <c:cat>
            <c:strRef>
              <c:f>'Svenska bolånetagare'!$M$107:$M$110</c:f>
              <c:strCache>
                <c:ptCount val="4"/>
                <c:pt idx="0">
                  <c:v>18-30</c:v>
                </c:pt>
                <c:pt idx="1">
                  <c:v>31-50</c:v>
                </c:pt>
                <c:pt idx="2">
                  <c:v>51-65</c:v>
                </c:pt>
                <c:pt idx="3">
                  <c:v>Över 65</c:v>
                </c:pt>
              </c:strCache>
            </c:strRef>
          </c:cat>
          <c:val>
            <c:numRef>
              <c:f>'Svenska bolånetagare'!$S$107:$S$110</c:f>
              <c:numCache>
                <c:formatCode>General</c:formatCode>
                <c:ptCount val="4"/>
                <c:pt idx="0">
                  <c:v>7.5</c:v>
                </c:pt>
                <c:pt idx="1">
                  <c:v>4</c:v>
                </c:pt>
                <c:pt idx="2">
                  <c:v>1.9</c:v>
                </c:pt>
                <c:pt idx="3">
                  <c:v>0.8</c:v>
                </c:pt>
              </c:numCache>
            </c:numRef>
          </c:val>
        </c:ser>
        <c:ser>
          <c:idx val="6"/>
          <c:order val="6"/>
          <c:tx>
            <c:strRef>
              <c:f>'Svenska bolånetagare'!$T$106</c:f>
              <c:strCache>
                <c:ptCount val="1"/>
                <c:pt idx="0">
                  <c:v>2017</c:v>
                </c:pt>
              </c:strCache>
            </c:strRef>
          </c:tx>
          <c:spPr>
            <a:solidFill>
              <a:srgbClr val="C0C1C2"/>
            </a:solidFill>
          </c:spPr>
          <c:invertIfNegative val="0"/>
          <c:cat>
            <c:strRef>
              <c:f>'Svenska bolånetagare'!$M$107:$M$110</c:f>
              <c:strCache>
                <c:ptCount val="4"/>
                <c:pt idx="0">
                  <c:v>18-30</c:v>
                </c:pt>
                <c:pt idx="1">
                  <c:v>31-50</c:v>
                </c:pt>
                <c:pt idx="2">
                  <c:v>51-65</c:v>
                </c:pt>
                <c:pt idx="3">
                  <c:v>Över 65</c:v>
                </c:pt>
              </c:strCache>
            </c:strRef>
          </c:cat>
          <c:val>
            <c:numRef>
              <c:f>'Svenska bolånetagare'!$T$107:$T$110</c:f>
              <c:numCache>
                <c:formatCode>0.0</c:formatCode>
                <c:ptCount val="4"/>
                <c:pt idx="0">
                  <c:v>5.4502799999999993</c:v>
                </c:pt>
                <c:pt idx="1">
                  <c:v>2.99342</c:v>
                </c:pt>
                <c:pt idx="2">
                  <c:v>1.6046</c:v>
                </c:pt>
                <c:pt idx="3">
                  <c:v>0.56360999999999994</c:v>
                </c:pt>
              </c:numCache>
            </c:numRef>
          </c:val>
        </c:ser>
        <c:dLbls>
          <c:showLegendKey val="0"/>
          <c:showVal val="0"/>
          <c:showCatName val="0"/>
          <c:showSerName val="0"/>
          <c:showPercent val="0"/>
          <c:showBubbleSize val="0"/>
        </c:dLbls>
        <c:gapWidth val="150"/>
        <c:axId val="324361216"/>
        <c:axId val="324367104"/>
      </c:barChart>
      <c:barChart>
        <c:barDir val="col"/>
        <c:grouping val="clustered"/>
        <c:varyColors val="0"/>
        <c:ser>
          <c:idx val="7"/>
          <c:order val="7"/>
          <c:tx>
            <c:v>ny</c:v>
          </c:tx>
          <c:invertIfNegative val="0"/>
          <c:val>
            <c:numLit>
              <c:formatCode>General</c:formatCode>
              <c:ptCount val="1"/>
              <c:pt idx="0">
                <c:v>0</c:v>
              </c:pt>
            </c:numLit>
          </c:val>
        </c:ser>
        <c:dLbls>
          <c:showLegendKey val="0"/>
          <c:showVal val="0"/>
          <c:showCatName val="0"/>
          <c:showSerName val="0"/>
          <c:showPercent val="0"/>
          <c:showBubbleSize val="0"/>
        </c:dLbls>
        <c:gapWidth val="150"/>
        <c:axId val="324386816"/>
        <c:axId val="324368640"/>
      </c:barChart>
      <c:catAx>
        <c:axId val="324361216"/>
        <c:scaling>
          <c:orientation val="minMax"/>
        </c:scaling>
        <c:delete val="0"/>
        <c:axPos val="b"/>
        <c:majorTickMark val="out"/>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4367104"/>
        <c:crosses val="autoZero"/>
        <c:auto val="1"/>
        <c:lblAlgn val="ctr"/>
        <c:lblOffset val="100"/>
        <c:noMultiLvlLbl val="0"/>
      </c:catAx>
      <c:valAx>
        <c:axId val="324367104"/>
        <c:scaling>
          <c:orientation val="minMax"/>
          <c:max val="20"/>
        </c:scaling>
        <c:delete val="0"/>
        <c:axPos val="l"/>
        <c:majorGridlines/>
        <c:numFmt formatCode="0" sourceLinked="0"/>
        <c:majorTickMark val="none"/>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4361216"/>
        <c:crosses val="autoZero"/>
        <c:crossBetween val="between"/>
        <c:majorUnit val="5"/>
      </c:valAx>
      <c:valAx>
        <c:axId val="324368640"/>
        <c:scaling>
          <c:orientation val="minMax"/>
          <c:max val="20"/>
        </c:scaling>
        <c:delete val="0"/>
        <c:axPos val="r"/>
        <c:numFmt formatCode="General" sourceLinked="1"/>
        <c:majorTickMark val="none"/>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4386816"/>
        <c:crosses val="max"/>
        <c:crossBetween val="between"/>
        <c:majorUnit val="5"/>
      </c:valAx>
      <c:catAx>
        <c:axId val="324386816"/>
        <c:scaling>
          <c:orientation val="minMax"/>
        </c:scaling>
        <c:delete val="1"/>
        <c:axPos val="b"/>
        <c:majorTickMark val="out"/>
        <c:minorTickMark val="none"/>
        <c:tickLblPos val="nextTo"/>
        <c:crossAx val="324368640"/>
        <c:crosses val="autoZero"/>
        <c:auto val="1"/>
        <c:lblAlgn val="ctr"/>
        <c:lblOffset val="100"/>
        <c:noMultiLvlLbl val="0"/>
      </c:catAx>
    </c:plotArea>
    <c:legend>
      <c:legendPos val="b"/>
      <c:legendEntry>
        <c:idx val="7"/>
        <c:delete val="1"/>
      </c:legendEntry>
      <c:overlay val="0"/>
      <c:txPr>
        <a:bodyPr/>
        <a:lstStyle/>
        <a:p>
          <a:pPr>
            <a:defRPr sz="1800" b="1">
              <a:latin typeface="Arial" panose="020B0604020202020204" pitchFamily="34" charset="0"/>
              <a:cs typeface="Arial" panose="020B0604020202020204" pitchFamily="34" charset="0"/>
            </a:defRPr>
          </a:pPr>
          <a:endParaRPr lang="sv-SE"/>
        </a:p>
      </c:txPr>
    </c:legend>
    <c:plotVisOnly val="1"/>
    <c:dispBlanksAs val="gap"/>
    <c:showDLblsOverMax val="0"/>
  </c:chart>
  <c:spPr>
    <a:ln>
      <a:noFill/>
    </a:ln>
  </c:sp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19462962962963"/>
          <c:y val="5.3110833333333336E-2"/>
          <c:w val="0.81572577160493831"/>
          <c:h val="0.73140416666666663"/>
        </c:manualLayout>
      </c:layout>
      <c:barChart>
        <c:barDir val="col"/>
        <c:grouping val="clustered"/>
        <c:varyColors val="0"/>
        <c:ser>
          <c:idx val="0"/>
          <c:order val="0"/>
          <c:tx>
            <c:strRef>
              <c:f>Amortering!$R$3</c:f>
              <c:strCache>
                <c:ptCount val="1"/>
                <c:pt idx="0">
                  <c:v>Andel som amorterar</c:v>
                </c:pt>
              </c:strCache>
            </c:strRef>
          </c:tx>
          <c:invertIfNegative val="0"/>
          <c:cat>
            <c:strRef>
              <c:f>Amortering!$Q$4:$Q$8</c:f>
              <c:strCache>
                <c:ptCount val="5"/>
                <c:pt idx="0">
                  <c:v>0-25</c:v>
                </c:pt>
                <c:pt idx="1">
                  <c:v>25-50</c:v>
                </c:pt>
                <c:pt idx="2">
                  <c:v>50-70</c:v>
                </c:pt>
                <c:pt idx="3">
                  <c:v>70-85</c:v>
                </c:pt>
                <c:pt idx="4">
                  <c:v>Över 85 </c:v>
                </c:pt>
              </c:strCache>
            </c:strRef>
          </c:cat>
          <c:val>
            <c:numRef>
              <c:f>Amortering!$R$4:$R$8</c:f>
              <c:numCache>
                <c:formatCode>0.0</c:formatCode>
                <c:ptCount val="5"/>
                <c:pt idx="0">
                  <c:v>39.110660000000003</c:v>
                </c:pt>
                <c:pt idx="1">
                  <c:v>40.435429999999997</c:v>
                </c:pt>
                <c:pt idx="2">
                  <c:v>89.646079999999998</c:v>
                </c:pt>
                <c:pt idx="3">
                  <c:v>96.938869999999994</c:v>
                </c:pt>
                <c:pt idx="4">
                  <c:v>98.310450000000003</c:v>
                </c:pt>
              </c:numCache>
            </c:numRef>
          </c:val>
        </c:ser>
        <c:dLbls>
          <c:showLegendKey val="0"/>
          <c:showVal val="0"/>
          <c:showCatName val="0"/>
          <c:showSerName val="0"/>
          <c:showPercent val="0"/>
          <c:showBubbleSize val="0"/>
        </c:dLbls>
        <c:gapWidth val="150"/>
        <c:axId val="330224768"/>
        <c:axId val="330226304"/>
      </c:barChart>
      <c:lineChart>
        <c:grouping val="standard"/>
        <c:varyColors val="0"/>
        <c:ser>
          <c:idx val="2"/>
          <c:order val="2"/>
          <c:tx>
            <c:strRef>
              <c:f>Amortering!$T$3</c:f>
              <c:strCache>
                <c:ptCount val="1"/>
                <c:pt idx="0">
                  <c:v>Andel av skuld (höger axel)</c:v>
                </c:pt>
              </c:strCache>
            </c:strRef>
          </c:tx>
          <c:marker>
            <c:symbol val="none"/>
          </c:marker>
          <c:cat>
            <c:strRef>
              <c:f>Amortering!$Q$4:$Q$8</c:f>
              <c:strCache>
                <c:ptCount val="5"/>
                <c:pt idx="0">
                  <c:v>0-25</c:v>
                </c:pt>
                <c:pt idx="1">
                  <c:v>25-50</c:v>
                </c:pt>
                <c:pt idx="2">
                  <c:v>50-70</c:v>
                </c:pt>
                <c:pt idx="3">
                  <c:v>70-85</c:v>
                </c:pt>
                <c:pt idx="4">
                  <c:v>Över 85 </c:v>
                </c:pt>
              </c:strCache>
            </c:strRef>
          </c:cat>
          <c:val>
            <c:numRef>
              <c:f>Amortering!$T$4:$T$8</c:f>
              <c:numCache>
                <c:formatCode>0.0</c:formatCode>
                <c:ptCount val="5"/>
                <c:pt idx="0">
                  <c:v>2.17388</c:v>
                </c:pt>
                <c:pt idx="1">
                  <c:v>1.0174400000000001</c:v>
                </c:pt>
                <c:pt idx="2">
                  <c:v>1.24089</c:v>
                </c:pt>
                <c:pt idx="3">
                  <c:v>1.9068000000000001</c:v>
                </c:pt>
                <c:pt idx="4">
                  <c:v>2.9966699999999999</c:v>
                </c:pt>
              </c:numCache>
            </c:numRef>
          </c:val>
          <c:smooth val="0"/>
        </c:ser>
        <c:dLbls>
          <c:showLegendKey val="0"/>
          <c:showVal val="0"/>
          <c:showCatName val="0"/>
          <c:showSerName val="0"/>
          <c:showPercent val="0"/>
          <c:showBubbleSize val="0"/>
        </c:dLbls>
        <c:marker val="1"/>
        <c:smooth val="0"/>
        <c:axId val="328935296"/>
        <c:axId val="328933760"/>
      </c:lineChart>
      <c:scatterChart>
        <c:scatterStyle val="lineMarker"/>
        <c:varyColors val="0"/>
        <c:ser>
          <c:idx val="1"/>
          <c:order val="1"/>
          <c:tx>
            <c:strRef>
              <c:f>Amortering!$S$3</c:f>
              <c:strCache>
                <c:ptCount val="1"/>
                <c:pt idx="0">
                  <c:v>Andel av inkomst (höger axel)</c:v>
                </c:pt>
              </c:strCache>
            </c:strRef>
          </c:tx>
          <c:spPr>
            <a:ln w="28575">
              <a:noFill/>
            </a:ln>
          </c:spPr>
          <c:xVal>
            <c:strRef>
              <c:f>Amortering!$Q$4:$Q$8</c:f>
              <c:strCache>
                <c:ptCount val="5"/>
                <c:pt idx="0">
                  <c:v>0-25</c:v>
                </c:pt>
                <c:pt idx="1">
                  <c:v>25-50</c:v>
                </c:pt>
                <c:pt idx="2">
                  <c:v>50-70</c:v>
                </c:pt>
                <c:pt idx="3">
                  <c:v>70-85</c:v>
                </c:pt>
                <c:pt idx="4">
                  <c:v>Över 85 </c:v>
                </c:pt>
              </c:strCache>
            </c:strRef>
          </c:xVal>
          <c:yVal>
            <c:numRef>
              <c:f>Amortering!$S$4:$S$8</c:f>
              <c:numCache>
                <c:formatCode>0.0</c:formatCode>
                <c:ptCount val="5"/>
                <c:pt idx="0">
                  <c:v>1.8041999999999998</c:v>
                </c:pt>
                <c:pt idx="1">
                  <c:v>1.9664699999999999</c:v>
                </c:pt>
                <c:pt idx="2">
                  <c:v>4.1542300000000001</c:v>
                </c:pt>
                <c:pt idx="3">
                  <c:v>6.7671899999999994</c:v>
                </c:pt>
                <c:pt idx="4">
                  <c:v>9.1648399999999999</c:v>
                </c:pt>
              </c:numCache>
            </c:numRef>
          </c:yVal>
          <c:smooth val="0"/>
        </c:ser>
        <c:dLbls>
          <c:showLegendKey val="0"/>
          <c:showVal val="0"/>
          <c:showCatName val="0"/>
          <c:showSerName val="0"/>
          <c:showPercent val="0"/>
          <c:showBubbleSize val="0"/>
        </c:dLbls>
        <c:axId val="328935296"/>
        <c:axId val="328933760"/>
      </c:scatterChart>
      <c:catAx>
        <c:axId val="330224768"/>
        <c:scaling>
          <c:orientation val="minMax"/>
        </c:scaling>
        <c:delete val="0"/>
        <c:axPos val="b"/>
        <c:majorTickMark val="out"/>
        <c:minorTickMark val="none"/>
        <c:tickLblPos val="nextTo"/>
        <c:txPr>
          <a:bodyPr/>
          <a:lstStyle/>
          <a:p>
            <a:pPr>
              <a:defRPr sz="1400" b="1">
                <a:solidFill>
                  <a:sysClr val="windowText" lastClr="000000"/>
                </a:solidFill>
                <a:latin typeface="Arial" panose="020B0604020202020204" pitchFamily="34" charset="0"/>
                <a:cs typeface="Arial" panose="020B0604020202020204" pitchFamily="34" charset="0"/>
              </a:defRPr>
            </a:pPr>
            <a:endParaRPr lang="sv-SE"/>
          </a:p>
        </c:txPr>
        <c:crossAx val="330226304"/>
        <c:crosses val="autoZero"/>
        <c:auto val="1"/>
        <c:lblAlgn val="ctr"/>
        <c:lblOffset val="100"/>
        <c:noMultiLvlLbl val="0"/>
      </c:catAx>
      <c:valAx>
        <c:axId val="330226304"/>
        <c:scaling>
          <c:orientation val="minMax"/>
          <c:max val="100"/>
        </c:scaling>
        <c:delete val="0"/>
        <c:axPos val="l"/>
        <c:majorGridlines/>
        <c:numFmt formatCode="0" sourceLinked="0"/>
        <c:majorTickMark val="none"/>
        <c:minorTickMark val="none"/>
        <c:tickLblPos val="nextTo"/>
        <c:txPr>
          <a:bodyPr/>
          <a:lstStyle/>
          <a:p>
            <a:pPr>
              <a:defRPr sz="1800" b="1">
                <a:solidFill>
                  <a:sysClr val="windowText" lastClr="000000"/>
                </a:solidFill>
                <a:latin typeface="Arial" panose="020B0604020202020204" pitchFamily="34" charset="0"/>
                <a:cs typeface="Arial" panose="020B0604020202020204" pitchFamily="34" charset="0"/>
              </a:defRPr>
            </a:pPr>
            <a:endParaRPr lang="sv-SE"/>
          </a:p>
        </c:txPr>
        <c:crossAx val="330224768"/>
        <c:crosses val="autoZero"/>
        <c:crossBetween val="between"/>
      </c:valAx>
      <c:valAx>
        <c:axId val="328933760"/>
        <c:scaling>
          <c:orientation val="minMax"/>
          <c:max val="15"/>
        </c:scaling>
        <c:delete val="0"/>
        <c:axPos val="r"/>
        <c:numFmt formatCode="0" sourceLinked="0"/>
        <c:majorTickMark val="none"/>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8935296"/>
        <c:crosses val="max"/>
        <c:crossBetween val="between"/>
        <c:majorUnit val="3"/>
      </c:valAx>
      <c:catAx>
        <c:axId val="328935296"/>
        <c:scaling>
          <c:orientation val="minMax"/>
        </c:scaling>
        <c:delete val="1"/>
        <c:axPos val="b"/>
        <c:majorTickMark val="out"/>
        <c:minorTickMark val="none"/>
        <c:tickLblPos val="nextTo"/>
        <c:crossAx val="328933760"/>
        <c:crosses val="autoZero"/>
        <c:auto val="1"/>
        <c:lblAlgn val="ctr"/>
        <c:lblOffset val="100"/>
        <c:noMultiLvlLbl val="0"/>
      </c:catAx>
      <c:spPr>
        <a:noFill/>
      </c:spPr>
    </c:plotArea>
    <c:legend>
      <c:legendPos val="b"/>
      <c:layout>
        <c:manualLayout>
          <c:xMode val="edge"/>
          <c:yMode val="edge"/>
          <c:x val="1.8194907407407413E-2"/>
          <c:y val="0.91474416666666669"/>
          <c:w val="0.96556990740740745"/>
          <c:h val="6.4089166666666669E-2"/>
        </c:manualLayout>
      </c:layout>
      <c:overlay val="0"/>
      <c:txPr>
        <a:bodyPr/>
        <a:lstStyle/>
        <a:p>
          <a:pPr>
            <a:defRPr sz="1100" b="1">
              <a:latin typeface="Arial" panose="020B0604020202020204" pitchFamily="34" charset="0"/>
              <a:cs typeface="Arial" panose="020B0604020202020204" pitchFamily="34" charset="0"/>
            </a:defRPr>
          </a:pPr>
          <a:endParaRPr lang="sv-SE"/>
        </a:p>
      </c:txPr>
    </c:legend>
    <c:plotVisOnly val="1"/>
    <c:dispBlanksAs val="gap"/>
    <c:showDLblsOverMax val="0"/>
  </c:chart>
  <c:spPr>
    <a:noFill/>
    <a:ln>
      <a:noFill/>
    </a:ln>
  </c:sp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19462962962963"/>
          <c:y val="5.3110833333333336E-2"/>
          <c:w val="0.81572577160493831"/>
          <c:h val="0.66790416666666663"/>
        </c:manualLayout>
      </c:layout>
      <c:barChart>
        <c:barDir val="col"/>
        <c:grouping val="clustered"/>
        <c:varyColors val="0"/>
        <c:ser>
          <c:idx val="0"/>
          <c:order val="0"/>
          <c:tx>
            <c:strRef>
              <c:f>Amortering!$R$3</c:f>
              <c:strCache>
                <c:ptCount val="1"/>
                <c:pt idx="0">
                  <c:v>Andel som amorterar</c:v>
                </c:pt>
              </c:strCache>
            </c:strRef>
          </c:tx>
          <c:invertIfNegative val="0"/>
          <c:cat>
            <c:strRef>
              <c:f>Amortering!$Q$24:$Q$28</c:f>
              <c:strCache>
                <c:ptCount val="5"/>
                <c:pt idx="0">
                  <c:v>0-150</c:v>
                </c:pt>
                <c:pt idx="1">
                  <c:v>150-300</c:v>
                </c:pt>
                <c:pt idx="2">
                  <c:v>300-450</c:v>
                </c:pt>
                <c:pt idx="3">
                  <c:v>450-600</c:v>
                </c:pt>
                <c:pt idx="4">
                  <c:v>över 600</c:v>
                </c:pt>
              </c:strCache>
            </c:strRef>
          </c:cat>
          <c:val>
            <c:numRef>
              <c:f>Amortering!$R$24:$R$28</c:f>
              <c:numCache>
                <c:formatCode>0.0</c:formatCode>
                <c:ptCount val="5"/>
                <c:pt idx="0">
                  <c:v>72.250289999999993</c:v>
                </c:pt>
                <c:pt idx="1">
                  <c:v>77.139040000000008</c:v>
                </c:pt>
                <c:pt idx="2">
                  <c:v>79.378870000000006</c:v>
                </c:pt>
                <c:pt idx="3">
                  <c:v>81.175699999999992</c:v>
                </c:pt>
                <c:pt idx="4">
                  <c:v>79.31756</c:v>
                </c:pt>
              </c:numCache>
            </c:numRef>
          </c:val>
        </c:ser>
        <c:dLbls>
          <c:showLegendKey val="0"/>
          <c:showVal val="0"/>
          <c:showCatName val="0"/>
          <c:showSerName val="0"/>
          <c:showPercent val="0"/>
          <c:showBubbleSize val="0"/>
        </c:dLbls>
        <c:gapWidth val="150"/>
        <c:axId val="328987392"/>
        <c:axId val="328988928"/>
      </c:barChart>
      <c:lineChart>
        <c:grouping val="standard"/>
        <c:varyColors val="0"/>
        <c:ser>
          <c:idx val="2"/>
          <c:order val="2"/>
          <c:tx>
            <c:strRef>
              <c:f>Amortering!$T$3</c:f>
              <c:strCache>
                <c:ptCount val="1"/>
                <c:pt idx="0">
                  <c:v>Andel av skuld (höger axel)</c:v>
                </c:pt>
              </c:strCache>
            </c:strRef>
          </c:tx>
          <c:marker>
            <c:symbol val="none"/>
          </c:marker>
          <c:cat>
            <c:strRef>
              <c:f>Amortering!$Q$24:$Q$28</c:f>
              <c:strCache>
                <c:ptCount val="5"/>
                <c:pt idx="0">
                  <c:v>0-150</c:v>
                </c:pt>
                <c:pt idx="1">
                  <c:v>150-300</c:v>
                </c:pt>
                <c:pt idx="2">
                  <c:v>300-450</c:v>
                </c:pt>
                <c:pt idx="3">
                  <c:v>450-600</c:v>
                </c:pt>
                <c:pt idx="4">
                  <c:v>över 600</c:v>
                </c:pt>
              </c:strCache>
            </c:strRef>
          </c:cat>
          <c:val>
            <c:numRef>
              <c:f>Amortering!$T$24:$T$28</c:f>
              <c:numCache>
                <c:formatCode>0.0</c:formatCode>
                <c:ptCount val="5"/>
                <c:pt idx="0">
                  <c:v>3.45757</c:v>
                </c:pt>
                <c:pt idx="1">
                  <c:v>1.7099099999999998</c:v>
                </c:pt>
                <c:pt idx="2">
                  <c:v>1.33962</c:v>
                </c:pt>
                <c:pt idx="3">
                  <c:v>1.2596499999999999</c:v>
                </c:pt>
                <c:pt idx="4">
                  <c:v>1.17892</c:v>
                </c:pt>
              </c:numCache>
            </c:numRef>
          </c:val>
          <c:smooth val="0"/>
        </c:ser>
        <c:dLbls>
          <c:showLegendKey val="0"/>
          <c:showVal val="0"/>
          <c:showCatName val="0"/>
          <c:showSerName val="0"/>
          <c:showPercent val="0"/>
          <c:showBubbleSize val="0"/>
        </c:dLbls>
        <c:marker val="1"/>
        <c:smooth val="0"/>
        <c:axId val="330253824"/>
        <c:axId val="330252288"/>
      </c:lineChart>
      <c:scatterChart>
        <c:scatterStyle val="lineMarker"/>
        <c:varyColors val="0"/>
        <c:ser>
          <c:idx val="1"/>
          <c:order val="1"/>
          <c:tx>
            <c:strRef>
              <c:f>Amortering!$S$3</c:f>
              <c:strCache>
                <c:ptCount val="1"/>
                <c:pt idx="0">
                  <c:v>Andel av inkomst (höger axel)</c:v>
                </c:pt>
              </c:strCache>
            </c:strRef>
          </c:tx>
          <c:spPr>
            <a:ln w="28575">
              <a:noFill/>
            </a:ln>
          </c:spPr>
          <c:xVal>
            <c:strRef>
              <c:f>Amortering!$Q$24:$Q$28</c:f>
              <c:strCache>
                <c:ptCount val="5"/>
                <c:pt idx="0">
                  <c:v>0-150</c:v>
                </c:pt>
                <c:pt idx="1">
                  <c:v>150-300</c:v>
                </c:pt>
                <c:pt idx="2">
                  <c:v>300-450</c:v>
                </c:pt>
                <c:pt idx="3">
                  <c:v>450-600</c:v>
                </c:pt>
                <c:pt idx="4">
                  <c:v>över 600</c:v>
                </c:pt>
              </c:strCache>
            </c:strRef>
          </c:xVal>
          <c:yVal>
            <c:numRef>
              <c:f>Amortering!$S$24:$S$28</c:f>
              <c:numCache>
                <c:formatCode>0.0</c:formatCode>
                <c:ptCount val="5"/>
                <c:pt idx="0">
                  <c:v>2.8159900000000002</c:v>
                </c:pt>
                <c:pt idx="1">
                  <c:v>3.3773900000000001</c:v>
                </c:pt>
                <c:pt idx="2">
                  <c:v>4.3919600000000001</c:v>
                </c:pt>
                <c:pt idx="3">
                  <c:v>5.6586999999999996</c:v>
                </c:pt>
                <c:pt idx="4">
                  <c:v>6.88985</c:v>
                </c:pt>
              </c:numCache>
            </c:numRef>
          </c:yVal>
          <c:smooth val="0"/>
        </c:ser>
        <c:dLbls>
          <c:showLegendKey val="0"/>
          <c:showVal val="0"/>
          <c:showCatName val="0"/>
          <c:showSerName val="0"/>
          <c:showPercent val="0"/>
          <c:showBubbleSize val="0"/>
        </c:dLbls>
        <c:axId val="330253824"/>
        <c:axId val="330252288"/>
      </c:scatterChart>
      <c:catAx>
        <c:axId val="328987392"/>
        <c:scaling>
          <c:orientation val="minMax"/>
        </c:scaling>
        <c:delete val="0"/>
        <c:axPos val="b"/>
        <c:majorTickMark val="out"/>
        <c:minorTickMark val="none"/>
        <c:tickLblPos val="nextTo"/>
        <c:txPr>
          <a:bodyPr/>
          <a:lstStyle/>
          <a:p>
            <a:pPr>
              <a:defRPr sz="1200" b="1">
                <a:solidFill>
                  <a:sysClr val="windowText" lastClr="000000"/>
                </a:solidFill>
                <a:latin typeface="Arial" panose="020B0604020202020204" pitchFamily="34" charset="0"/>
                <a:cs typeface="Arial" panose="020B0604020202020204" pitchFamily="34" charset="0"/>
              </a:defRPr>
            </a:pPr>
            <a:endParaRPr lang="sv-SE"/>
          </a:p>
        </c:txPr>
        <c:crossAx val="328988928"/>
        <c:crosses val="autoZero"/>
        <c:auto val="1"/>
        <c:lblAlgn val="ctr"/>
        <c:lblOffset val="100"/>
        <c:noMultiLvlLbl val="0"/>
      </c:catAx>
      <c:valAx>
        <c:axId val="328988928"/>
        <c:scaling>
          <c:orientation val="minMax"/>
          <c:max val="100"/>
        </c:scaling>
        <c:delete val="0"/>
        <c:axPos val="l"/>
        <c:majorGridlines/>
        <c:numFmt formatCode="0" sourceLinked="0"/>
        <c:majorTickMark val="none"/>
        <c:minorTickMark val="none"/>
        <c:tickLblPos val="nextTo"/>
        <c:txPr>
          <a:bodyPr/>
          <a:lstStyle/>
          <a:p>
            <a:pPr>
              <a:defRPr sz="1800" b="1">
                <a:solidFill>
                  <a:sysClr val="windowText" lastClr="000000"/>
                </a:solidFill>
                <a:latin typeface="Arial" panose="020B0604020202020204" pitchFamily="34" charset="0"/>
                <a:cs typeface="Arial" panose="020B0604020202020204" pitchFamily="34" charset="0"/>
              </a:defRPr>
            </a:pPr>
            <a:endParaRPr lang="sv-SE"/>
          </a:p>
        </c:txPr>
        <c:crossAx val="328987392"/>
        <c:crosses val="autoZero"/>
        <c:crossBetween val="between"/>
      </c:valAx>
      <c:valAx>
        <c:axId val="330252288"/>
        <c:scaling>
          <c:orientation val="minMax"/>
          <c:max val="10"/>
        </c:scaling>
        <c:delete val="0"/>
        <c:axPos val="r"/>
        <c:numFmt formatCode="0" sourceLinked="0"/>
        <c:majorTickMark val="none"/>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30253824"/>
        <c:crosses val="max"/>
        <c:crossBetween val="between"/>
      </c:valAx>
      <c:catAx>
        <c:axId val="330253824"/>
        <c:scaling>
          <c:orientation val="minMax"/>
        </c:scaling>
        <c:delete val="1"/>
        <c:axPos val="b"/>
        <c:majorTickMark val="out"/>
        <c:minorTickMark val="none"/>
        <c:tickLblPos val="nextTo"/>
        <c:crossAx val="330252288"/>
        <c:crosses val="autoZero"/>
        <c:auto val="1"/>
        <c:lblAlgn val="ctr"/>
        <c:lblOffset val="100"/>
        <c:noMultiLvlLbl val="0"/>
      </c:catAx>
      <c:spPr>
        <a:noFill/>
      </c:spPr>
    </c:plotArea>
    <c:legend>
      <c:legendPos val="b"/>
      <c:layout>
        <c:manualLayout>
          <c:xMode val="edge"/>
          <c:yMode val="edge"/>
          <c:x val="8.1777777777777751E-3"/>
          <c:y val="0.81693499999999997"/>
          <c:w val="0.97972469135802465"/>
          <c:h val="0.16189833333333334"/>
        </c:manualLayout>
      </c:layout>
      <c:overlay val="0"/>
      <c:txPr>
        <a:bodyPr/>
        <a:lstStyle/>
        <a:p>
          <a:pPr>
            <a:defRPr sz="1100" b="1">
              <a:latin typeface="Arial" panose="020B0604020202020204" pitchFamily="34" charset="0"/>
              <a:cs typeface="Arial" panose="020B0604020202020204" pitchFamily="34" charset="0"/>
            </a:defRPr>
          </a:pPr>
          <a:endParaRPr lang="sv-SE"/>
        </a:p>
      </c:txPr>
    </c:legend>
    <c:plotVisOnly val="1"/>
    <c:dispBlanksAs val="gap"/>
    <c:showDLblsOverMax val="0"/>
  </c:chart>
  <c:spPr>
    <a:noFill/>
    <a:ln>
      <a:noFill/>
    </a:ln>
  </c:sp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19462962962963"/>
          <c:y val="5.3110833333333336E-2"/>
          <c:w val="0.81572577160493831"/>
          <c:h val="0.6925986111111111"/>
        </c:manualLayout>
      </c:layout>
      <c:barChart>
        <c:barDir val="col"/>
        <c:grouping val="clustered"/>
        <c:varyColors val="0"/>
        <c:ser>
          <c:idx val="0"/>
          <c:order val="0"/>
          <c:tx>
            <c:strRef>
              <c:f>Amortering!$R$3</c:f>
              <c:strCache>
                <c:ptCount val="1"/>
                <c:pt idx="0">
                  <c:v>Andel som amorterar</c:v>
                </c:pt>
              </c:strCache>
            </c:strRef>
          </c:tx>
          <c:invertIfNegative val="0"/>
          <c:cat>
            <c:strRef>
              <c:f>Amortering!$Q$42:$Q$45</c:f>
              <c:strCache>
                <c:ptCount val="4"/>
                <c:pt idx="0">
                  <c:v>18-30</c:v>
                </c:pt>
                <c:pt idx="1">
                  <c:v>31-50</c:v>
                </c:pt>
                <c:pt idx="2">
                  <c:v>51-65</c:v>
                </c:pt>
                <c:pt idx="3">
                  <c:v>Över 65</c:v>
                </c:pt>
              </c:strCache>
            </c:strRef>
          </c:cat>
          <c:val>
            <c:numRef>
              <c:f>Amortering!$R$42:$R$45</c:f>
              <c:numCache>
                <c:formatCode>0.0</c:formatCode>
                <c:ptCount val="4"/>
                <c:pt idx="0">
                  <c:v>93.446470000000005</c:v>
                </c:pt>
                <c:pt idx="1">
                  <c:v>82.607709999999997</c:v>
                </c:pt>
                <c:pt idx="2">
                  <c:v>70.367000000000004</c:v>
                </c:pt>
                <c:pt idx="3">
                  <c:v>45.608379999999997</c:v>
                </c:pt>
              </c:numCache>
            </c:numRef>
          </c:val>
        </c:ser>
        <c:dLbls>
          <c:showLegendKey val="0"/>
          <c:showVal val="0"/>
          <c:showCatName val="0"/>
          <c:showSerName val="0"/>
          <c:showPercent val="0"/>
          <c:showBubbleSize val="0"/>
        </c:dLbls>
        <c:gapWidth val="150"/>
        <c:axId val="330285440"/>
        <c:axId val="330286976"/>
      </c:barChart>
      <c:lineChart>
        <c:grouping val="standard"/>
        <c:varyColors val="0"/>
        <c:ser>
          <c:idx val="2"/>
          <c:order val="2"/>
          <c:tx>
            <c:strRef>
              <c:f>Amortering!$T$3</c:f>
              <c:strCache>
                <c:ptCount val="1"/>
                <c:pt idx="0">
                  <c:v>Andel av skuld (höger axel)</c:v>
                </c:pt>
              </c:strCache>
            </c:strRef>
          </c:tx>
          <c:marker>
            <c:symbol val="none"/>
          </c:marker>
          <c:cat>
            <c:strRef>
              <c:f>Amortering!$Q$42:$Q$45</c:f>
              <c:strCache>
                <c:ptCount val="4"/>
                <c:pt idx="0">
                  <c:v>18-30</c:v>
                </c:pt>
                <c:pt idx="1">
                  <c:v>31-50</c:v>
                </c:pt>
                <c:pt idx="2">
                  <c:v>51-65</c:v>
                </c:pt>
                <c:pt idx="3">
                  <c:v>Över 65</c:v>
                </c:pt>
              </c:strCache>
            </c:strRef>
          </c:cat>
          <c:val>
            <c:numRef>
              <c:f>Amortering!$T$42:$T$45</c:f>
              <c:numCache>
                <c:formatCode>0.0</c:formatCode>
                <c:ptCount val="4"/>
                <c:pt idx="0">
                  <c:v>1.9033800000000001</c:v>
                </c:pt>
                <c:pt idx="1">
                  <c:v>1.4943899999999999</c:v>
                </c:pt>
                <c:pt idx="2">
                  <c:v>1.6064599999999998</c:v>
                </c:pt>
                <c:pt idx="3">
                  <c:v>1.2417799999999999</c:v>
                </c:pt>
              </c:numCache>
            </c:numRef>
          </c:val>
          <c:smooth val="0"/>
        </c:ser>
        <c:dLbls>
          <c:showLegendKey val="0"/>
          <c:showVal val="0"/>
          <c:showCatName val="0"/>
          <c:showSerName val="0"/>
          <c:showPercent val="0"/>
          <c:showBubbleSize val="0"/>
        </c:dLbls>
        <c:marker val="1"/>
        <c:smooth val="0"/>
        <c:axId val="330298496"/>
        <c:axId val="330288512"/>
      </c:lineChart>
      <c:scatterChart>
        <c:scatterStyle val="lineMarker"/>
        <c:varyColors val="0"/>
        <c:ser>
          <c:idx val="1"/>
          <c:order val="1"/>
          <c:tx>
            <c:strRef>
              <c:f>Amortering!$S$3</c:f>
              <c:strCache>
                <c:ptCount val="1"/>
                <c:pt idx="0">
                  <c:v>Andel av inkomst (höger axel)</c:v>
                </c:pt>
              </c:strCache>
            </c:strRef>
          </c:tx>
          <c:spPr>
            <a:ln w="28575">
              <a:noFill/>
            </a:ln>
          </c:spPr>
          <c:xVal>
            <c:strRef>
              <c:f>Amortering!$Q$42:$Q$45</c:f>
              <c:strCache>
                <c:ptCount val="4"/>
                <c:pt idx="0">
                  <c:v>18-30</c:v>
                </c:pt>
                <c:pt idx="1">
                  <c:v>31-50</c:v>
                </c:pt>
                <c:pt idx="2">
                  <c:v>51-65</c:v>
                </c:pt>
                <c:pt idx="3">
                  <c:v>Över 65</c:v>
                </c:pt>
              </c:strCache>
            </c:strRef>
          </c:xVal>
          <c:yVal>
            <c:numRef>
              <c:f>Amortering!$S$42:$S$45</c:f>
              <c:numCache>
                <c:formatCode>0.0</c:formatCode>
                <c:ptCount val="4"/>
                <c:pt idx="0">
                  <c:v>6.6835500000000003</c:v>
                </c:pt>
                <c:pt idx="1">
                  <c:v>4.9016700000000002</c:v>
                </c:pt>
                <c:pt idx="2">
                  <c:v>3.6208900000000002</c:v>
                </c:pt>
                <c:pt idx="3">
                  <c:v>2.17035</c:v>
                </c:pt>
              </c:numCache>
            </c:numRef>
          </c:yVal>
          <c:smooth val="0"/>
        </c:ser>
        <c:dLbls>
          <c:showLegendKey val="0"/>
          <c:showVal val="0"/>
          <c:showCatName val="0"/>
          <c:showSerName val="0"/>
          <c:showPercent val="0"/>
          <c:showBubbleSize val="0"/>
        </c:dLbls>
        <c:axId val="330298496"/>
        <c:axId val="330288512"/>
      </c:scatterChart>
      <c:catAx>
        <c:axId val="330285440"/>
        <c:scaling>
          <c:orientation val="minMax"/>
        </c:scaling>
        <c:delete val="0"/>
        <c:axPos val="b"/>
        <c:majorTickMark val="out"/>
        <c:minorTickMark val="none"/>
        <c:tickLblPos val="nextTo"/>
        <c:txPr>
          <a:bodyPr/>
          <a:lstStyle/>
          <a:p>
            <a:pPr>
              <a:defRPr sz="1400" b="1">
                <a:solidFill>
                  <a:sysClr val="windowText" lastClr="000000"/>
                </a:solidFill>
                <a:latin typeface="Arial" panose="020B0604020202020204" pitchFamily="34" charset="0"/>
                <a:cs typeface="Arial" panose="020B0604020202020204" pitchFamily="34" charset="0"/>
              </a:defRPr>
            </a:pPr>
            <a:endParaRPr lang="sv-SE"/>
          </a:p>
        </c:txPr>
        <c:crossAx val="330286976"/>
        <c:crosses val="autoZero"/>
        <c:auto val="1"/>
        <c:lblAlgn val="ctr"/>
        <c:lblOffset val="100"/>
        <c:noMultiLvlLbl val="0"/>
      </c:catAx>
      <c:valAx>
        <c:axId val="330286976"/>
        <c:scaling>
          <c:orientation val="minMax"/>
          <c:max val="100"/>
        </c:scaling>
        <c:delete val="0"/>
        <c:axPos val="l"/>
        <c:majorGridlines/>
        <c:numFmt formatCode="0" sourceLinked="0"/>
        <c:majorTickMark val="none"/>
        <c:minorTickMark val="none"/>
        <c:tickLblPos val="nextTo"/>
        <c:txPr>
          <a:bodyPr/>
          <a:lstStyle/>
          <a:p>
            <a:pPr>
              <a:defRPr sz="1800" b="1">
                <a:solidFill>
                  <a:sysClr val="windowText" lastClr="000000"/>
                </a:solidFill>
                <a:latin typeface="Arial" panose="020B0604020202020204" pitchFamily="34" charset="0"/>
                <a:cs typeface="Arial" panose="020B0604020202020204" pitchFamily="34" charset="0"/>
              </a:defRPr>
            </a:pPr>
            <a:endParaRPr lang="sv-SE"/>
          </a:p>
        </c:txPr>
        <c:crossAx val="330285440"/>
        <c:crosses val="autoZero"/>
        <c:crossBetween val="between"/>
      </c:valAx>
      <c:valAx>
        <c:axId val="330288512"/>
        <c:scaling>
          <c:orientation val="minMax"/>
          <c:max val="10"/>
        </c:scaling>
        <c:delete val="0"/>
        <c:axPos val="r"/>
        <c:numFmt formatCode="0" sourceLinked="0"/>
        <c:majorTickMark val="none"/>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30298496"/>
        <c:crosses val="max"/>
        <c:crossBetween val="between"/>
      </c:valAx>
      <c:catAx>
        <c:axId val="330298496"/>
        <c:scaling>
          <c:orientation val="minMax"/>
        </c:scaling>
        <c:delete val="1"/>
        <c:axPos val="b"/>
        <c:majorTickMark val="out"/>
        <c:minorTickMark val="none"/>
        <c:tickLblPos val="nextTo"/>
        <c:crossAx val="330288512"/>
        <c:crosses val="autoZero"/>
        <c:auto val="1"/>
        <c:lblAlgn val="ctr"/>
        <c:lblOffset val="100"/>
        <c:noMultiLvlLbl val="0"/>
      </c:catAx>
      <c:spPr>
        <a:noFill/>
      </c:spPr>
    </c:plotArea>
    <c:legend>
      <c:legendPos val="b"/>
      <c:layout>
        <c:manualLayout>
          <c:xMode val="edge"/>
          <c:yMode val="edge"/>
          <c:x val="8.1777777777777786E-3"/>
          <c:y val="0.83810166666666663"/>
          <c:w val="0.98364444444444443"/>
          <c:h val="0.16189833333333334"/>
        </c:manualLayout>
      </c:layout>
      <c:overlay val="0"/>
      <c:txPr>
        <a:bodyPr/>
        <a:lstStyle/>
        <a:p>
          <a:pPr>
            <a:defRPr sz="1100" b="1">
              <a:latin typeface="Arial" panose="020B0604020202020204" pitchFamily="34" charset="0"/>
              <a:cs typeface="Arial" panose="020B0604020202020204" pitchFamily="34" charset="0"/>
            </a:defRPr>
          </a:pPr>
          <a:endParaRPr lang="sv-SE"/>
        </a:p>
      </c:txPr>
    </c:legend>
    <c:plotVisOnly val="1"/>
    <c:dispBlanksAs val="gap"/>
    <c:showDLblsOverMax val="0"/>
  </c:chart>
  <c:spPr>
    <a:noFill/>
    <a:ln>
      <a:noFill/>
    </a:ln>
  </c:sp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19462962962963"/>
          <c:y val="5.3110833333333336E-2"/>
          <c:w val="0.81572577160493831"/>
          <c:h val="0.71729305555555556"/>
        </c:manualLayout>
      </c:layout>
      <c:barChart>
        <c:barDir val="col"/>
        <c:grouping val="clustered"/>
        <c:varyColors val="0"/>
        <c:ser>
          <c:idx val="0"/>
          <c:order val="0"/>
          <c:tx>
            <c:strRef>
              <c:f>Amortering!$R$3</c:f>
              <c:strCache>
                <c:ptCount val="1"/>
                <c:pt idx="0">
                  <c:v>Andel som amorterar</c:v>
                </c:pt>
              </c:strCache>
            </c:strRef>
          </c:tx>
          <c:invertIfNegative val="0"/>
          <c:cat>
            <c:strRef>
              <c:f>Amortering!$Q$62:$Q$66</c:f>
              <c:strCache>
                <c:ptCount val="5"/>
                <c:pt idx="0">
                  <c:v>Storgöteborg</c:v>
                </c:pt>
                <c:pt idx="1">
                  <c:v>Stormalmö</c:v>
                </c:pt>
                <c:pt idx="2">
                  <c:v>Storstockholm</c:v>
                </c:pt>
                <c:pt idx="3">
                  <c:v>Övriga landet</c:v>
                </c:pt>
                <c:pt idx="4">
                  <c:v>Övriga stora städer</c:v>
                </c:pt>
              </c:strCache>
            </c:strRef>
          </c:cat>
          <c:val>
            <c:numRef>
              <c:f>Amortering!$R$62:$R$66</c:f>
              <c:numCache>
                <c:formatCode>0.0</c:formatCode>
                <c:ptCount val="5"/>
                <c:pt idx="0">
                  <c:v>73.48742</c:v>
                </c:pt>
                <c:pt idx="1">
                  <c:v>77.752160000000003</c:v>
                </c:pt>
                <c:pt idx="2">
                  <c:v>71.166449999999998</c:v>
                </c:pt>
                <c:pt idx="3">
                  <c:v>84.94699</c:v>
                </c:pt>
                <c:pt idx="4">
                  <c:v>80.268900000000002</c:v>
                </c:pt>
              </c:numCache>
            </c:numRef>
          </c:val>
        </c:ser>
        <c:dLbls>
          <c:showLegendKey val="0"/>
          <c:showVal val="0"/>
          <c:showCatName val="0"/>
          <c:showSerName val="0"/>
          <c:showPercent val="0"/>
          <c:showBubbleSize val="0"/>
        </c:dLbls>
        <c:gapWidth val="150"/>
        <c:axId val="329371648"/>
        <c:axId val="329373184"/>
      </c:barChart>
      <c:lineChart>
        <c:grouping val="standard"/>
        <c:varyColors val="0"/>
        <c:ser>
          <c:idx val="2"/>
          <c:order val="2"/>
          <c:tx>
            <c:strRef>
              <c:f>Amortering!$T$3</c:f>
              <c:strCache>
                <c:ptCount val="1"/>
                <c:pt idx="0">
                  <c:v>Andel av skuld (höger axel)</c:v>
                </c:pt>
              </c:strCache>
            </c:strRef>
          </c:tx>
          <c:marker>
            <c:symbol val="none"/>
          </c:marker>
          <c:cat>
            <c:strRef>
              <c:f>Amortering!$Q$62:$Q$66</c:f>
              <c:strCache>
                <c:ptCount val="5"/>
                <c:pt idx="0">
                  <c:v>Storgöteborg</c:v>
                </c:pt>
                <c:pt idx="1">
                  <c:v>Stormalmö</c:v>
                </c:pt>
                <c:pt idx="2">
                  <c:v>Storstockholm</c:v>
                </c:pt>
                <c:pt idx="3">
                  <c:v>Övriga landet</c:v>
                </c:pt>
                <c:pt idx="4">
                  <c:v>Övriga stora städer</c:v>
                </c:pt>
              </c:strCache>
            </c:strRef>
          </c:cat>
          <c:val>
            <c:numRef>
              <c:f>Amortering!$T$62:$T$66</c:f>
              <c:numCache>
                <c:formatCode>0.0</c:formatCode>
                <c:ptCount val="5"/>
                <c:pt idx="0">
                  <c:v>1.1903900000000001</c:v>
                </c:pt>
                <c:pt idx="1">
                  <c:v>1.4109800000000001</c:v>
                </c:pt>
                <c:pt idx="2">
                  <c:v>1.10762</c:v>
                </c:pt>
                <c:pt idx="3">
                  <c:v>2.1166899999999997</c:v>
                </c:pt>
                <c:pt idx="4">
                  <c:v>1.5210299999999999</c:v>
                </c:pt>
              </c:numCache>
            </c:numRef>
          </c:val>
          <c:smooth val="0"/>
        </c:ser>
        <c:dLbls>
          <c:showLegendKey val="0"/>
          <c:showVal val="0"/>
          <c:showCatName val="0"/>
          <c:showSerName val="0"/>
          <c:showPercent val="0"/>
          <c:showBubbleSize val="0"/>
        </c:dLbls>
        <c:marker val="1"/>
        <c:smooth val="0"/>
        <c:axId val="329376512"/>
        <c:axId val="329374720"/>
      </c:lineChart>
      <c:scatterChart>
        <c:scatterStyle val="lineMarker"/>
        <c:varyColors val="0"/>
        <c:ser>
          <c:idx val="1"/>
          <c:order val="1"/>
          <c:tx>
            <c:strRef>
              <c:f>Amortering!$S$3</c:f>
              <c:strCache>
                <c:ptCount val="1"/>
                <c:pt idx="0">
                  <c:v>Andel av inkomst (höger axel)</c:v>
                </c:pt>
              </c:strCache>
            </c:strRef>
          </c:tx>
          <c:spPr>
            <a:ln w="28575">
              <a:noFill/>
            </a:ln>
          </c:spPr>
          <c:xVal>
            <c:strRef>
              <c:f>Amortering!$Q$62:$Q$66</c:f>
              <c:strCache>
                <c:ptCount val="5"/>
                <c:pt idx="0">
                  <c:v>Storgöteborg</c:v>
                </c:pt>
                <c:pt idx="1">
                  <c:v>Stormalmö</c:v>
                </c:pt>
                <c:pt idx="2">
                  <c:v>Storstockholm</c:v>
                </c:pt>
                <c:pt idx="3">
                  <c:v>Övriga landet</c:v>
                </c:pt>
                <c:pt idx="4">
                  <c:v>Övriga stora städer</c:v>
                </c:pt>
              </c:strCache>
            </c:strRef>
          </c:xVal>
          <c:yVal>
            <c:numRef>
              <c:f>Amortering!$S$62:$S$66</c:f>
              <c:numCache>
                <c:formatCode>0.0</c:formatCode>
                <c:ptCount val="5"/>
                <c:pt idx="0">
                  <c:v>4.8209200000000001</c:v>
                </c:pt>
                <c:pt idx="1">
                  <c:v>4.9200699999999999</c:v>
                </c:pt>
                <c:pt idx="2">
                  <c:v>5.0548400000000004</c:v>
                </c:pt>
                <c:pt idx="3">
                  <c:v>4.4031200000000004</c:v>
                </c:pt>
                <c:pt idx="4">
                  <c:v>4.6569500000000001</c:v>
                </c:pt>
              </c:numCache>
            </c:numRef>
          </c:yVal>
          <c:smooth val="0"/>
        </c:ser>
        <c:dLbls>
          <c:showLegendKey val="0"/>
          <c:showVal val="0"/>
          <c:showCatName val="0"/>
          <c:showSerName val="0"/>
          <c:showPercent val="0"/>
          <c:showBubbleSize val="0"/>
        </c:dLbls>
        <c:axId val="329376512"/>
        <c:axId val="329374720"/>
      </c:scatterChart>
      <c:catAx>
        <c:axId val="329371648"/>
        <c:scaling>
          <c:orientation val="minMax"/>
        </c:scaling>
        <c:delete val="0"/>
        <c:axPos val="b"/>
        <c:majorTickMark val="out"/>
        <c:minorTickMark val="none"/>
        <c:tickLblPos val="nextTo"/>
        <c:txPr>
          <a:bodyPr rot="0"/>
          <a:lstStyle/>
          <a:p>
            <a:pPr>
              <a:defRPr sz="900" b="1">
                <a:solidFill>
                  <a:sysClr val="windowText" lastClr="000000"/>
                </a:solidFill>
                <a:latin typeface="Arial" panose="020B0604020202020204" pitchFamily="34" charset="0"/>
                <a:cs typeface="Arial" panose="020B0604020202020204" pitchFamily="34" charset="0"/>
              </a:defRPr>
            </a:pPr>
            <a:endParaRPr lang="sv-SE"/>
          </a:p>
        </c:txPr>
        <c:crossAx val="329373184"/>
        <c:crosses val="autoZero"/>
        <c:auto val="1"/>
        <c:lblAlgn val="ctr"/>
        <c:lblOffset val="100"/>
        <c:noMultiLvlLbl val="0"/>
      </c:catAx>
      <c:valAx>
        <c:axId val="329373184"/>
        <c:scaling>
          <c:orientation val="minMax"/>
          <c:max val="100"/>
        </c:scaling>
        <c:delete val="0"/>
        <c:axPos val="l"/>
        <c:majorGridlines/>
        <c:numFmt formatCode="0" sourceLinked="0"/>
        <c:majorTickMark val="none"/>
        <c:minorTickMark val="none"/>
        <c:tickLblPos val="nextTo"/>
        <c:txPr>
          <a:bodyPr/>
          <a:lstStyle/>
          <a:p>
            <a:pPr>
              <a:defRPr sz="1800" b="1">
                <a:solidFill>
                  <a:sysClr val="windowText" lastClr="000000"/>
                </a:solidFill>
                <a:latin typeface="Arial" panose="020B0604020202020204" pitchFamily="34" charset="0"/>
                <a:cs typeface="Arial" panose="020B0604020202020204" pitchFamily="34" charset="0"/>
              </a:defRPr>
            </a:pPr>
            <a:endParaRPr lang="sv-SE"/>
          </a:p>
        </c:txPr>
        <c:crossAx val="329371648"/>
        <c:crosses val="autoZero"/>
        <c:crossBetween val="between"/>
      </c:valAx>
      <c:valAx>
        <c:axId val="329374720"/>
        <c:scaling>
          <c:orientation val="minMax"/>
          <c:max val="10"/>
        </c:scaling>
        <c:delete val="0"/>
        <c:axPos val="r"/>
        <c:numFmt formatCode="0" sourceLinked="0"/>
        <c:majorTickMark val="none"/>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9376512"/>
        <c:crosses val="max"/>
        <c:crossBetween val="between"/>
      </c:valAx>
      <c:catAx>
        <c:axId val="329376512"/>
        <c:scaling>
          <c:orientation val="minMax"/>
        </c:scaling>
        <c:delete val="1"/>
        <c:axPos val="b"/>
        <c:majorTickMark val="out"/>
        <c:minorTickMark val="none"/>
        <c:tickLblPos val="nextTo"/>
        <c:crossAx val="329374720"/>
        <c:crosses val="autoZero"/>
        <c:auto val="1"/>
        <c:lblAlgn val="ctr"/>
        <c:lblOffset val="100"/>
        <c:noMultiLvlLbl val="0"/>
      </c:catAx>
      <c:spPr>
        <a:noFill/>
      </c:spPr>
    </c:plotArea>
    <c:legend>
      <c:legendPos val="b"/>
      <c:layout>
        <c:manualLayout>
          <c:xMode val="edge"/>
          <c:yMode val="edge"/>
          <c:x val="8.1777777777777786E-3"/>
          <c:y val="0.83810166666666663"/>
          <c:w val="0.98168456790123459"/>
          <c:h val="0.16189833333333334"/>
        </c:manualLayout>
      </c:layout>
      <c:overlay val="0"/>
      <c:txPr>
        <a:bodyPr/>
        <a:lstStyle/>
        <a:p>
          <a:pPr>
            <a:defRPr sz="1100" b="1">
              <a:latin typeface="Arial" panose="020B0604020202020204" pitchFamily="34" charset="0"/>
              <a:cs typeface="Arial" panose="020B0604020202020204" pitchFamily="34" charset="0"/>
            </a:defRPr>
          </a:pPr>
          <a:endParaRPr lang="sv-SE"/>
        </a:p>
      </c:txPr>
    </c:legend>
    <c:plotVisOnly val="1"/>
    <c:dispBlanksAs val="gap"/>
    <c:showDLblsOverMax val="0"/>
  </c:chart>
  <c:spPr>
    <a:noFill/>
    <a:ln>
      <a:noFill/>
    </a:ln>
  </c:sp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19462962962963"/>
          <c:y val="5.3110833333333336E-2"/>
          <c:w val="0.81572577160493831"/>
          <c:h val="0.70318194444444448"/>
        </c:manualLayout>
      </c:layout>
      <c:barChart>
        <c:barDir val="col"/>
        <c:grouping val="clustered"/>
        <c:varyColors val="0"/>
        <c:ser>
          <c:idx val="0"/>
          <c:order val="0"/>
          <c:tx>
            <c:strRef>
              <c:f>Amortering!$R$3</c:f>
              <c:strCache>
                <c:ptCount val="1"/>
                <c:pt idx="0">
                  <c:v>Andel som amorterar</c:v>
                </c:pt>
              </c:strCache>
            </c:strRef>
          </c:tx>
          <c:invertIfNegative val="0"/>
          <c:cat>
            <c:numRef>
              <c:f>Amortering!$Q$83:$Q$92</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Amortering!$R$83:$R$92</c:f>
              <c:numCache>
                <c:formatCode>0.0</c:formatCode>
                <c:ptCount val="10"/>
                <c:pt idx="0">
                  <c:v>73.292599999999993</c:v>
                </c:pt>
                <c:pt idx="1">
                  <c:v>78.900069999999999</c:v>
                </c:pt>
                <c:pt idx="2">
                  <c:v>75.853400000000008</c:v>
                </c:pt>
                <c:pt idx="3">
                  <c:v>78.472729999999999</c:v>
                </c:pt>
                <c:pt idx="4">
                  <c:v>82.480450000000005</c:v>
                </c:pt>
                <c:pt idx="5">
                  <c:v>83.309350000000009</c:v>
                </c:pt>
                <c:pt idx="6">
                  <c:v>83.170820000000006</c:v>
                </c:pt>
                <c:pt idx="7">
                  <c:v>81.258939999999996</c:v>
                </c:pt>
                <c:pt idx="8">
                  <c:v>77.729889999999997</c:v>
                </c:pt>
                <c:pt idx="9">
                  <c:v>71.135869999999997</c:v>
                </c:pt>
              </c:numCache>
            </c:numRef>
          </c:val>
        </c:ser>
        <c:dLbls>
          <c:showLegendKey val="0"/>
          <c:showVal val="0"/>
          <c:showCatName val="0"/>
          <c:showSerName val="0"/>
          <c:showPercent val="0"/>
          <c:showBubbleSize val="0"/>
        </c:dLbls>
        <c:gapWidth val="150"/>
        <c:axId val="330591616"/>
        <c:axId val="330597504"/>
      </c:barChart>
      <c:lineChart>
        <c:grouping val="standard"/>
        <c:varyColors val="0"/>
        <c:ser>
          <c:idx val="2"/>
          <c:order val="2"/>
          <c:tx>
            <c:strRef>
              <c:f>Amortering!$T$3</c:f>
              <c:strCache>
                <c:ptCount val="1"/>
                <c:pt idx="0">
                  <c:v>Andel av skuld (höger axel)</c:v>
                </c:pt>
              </c:strCache>
            </c:strRef>
          </c:tx>
          <c:marker>
            <c:symbol val="none"/>
          </c:marker>
          <c:cat>
            <c:numRef>
              <c:f>Amortering!$Q$83:$Q$92</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Amortering!$T$83:$T$92</c:f>
              <c:numCache>
                <c:formatCode>0.0</c:formatCode>
                <c:ptCount val="10"/>
                <c:pt idx="0">
                  <c:v>1.97028</c:v>
                </c:pt>
                <c:pt idx="1">
                  <c:v>1.7831300000000001</c:v>
                </c:pt>
                <c:pt idx="2">
                  <c:v>1.6371199999999999</c:v>
                </c:pt>
                <c:pt idx="3">
                  <c:v>1.6567399999999999</c:v>
                </c:pt>
                <c:pt idx="4">
                  <c:v>1.64072</c:v>
                </c:pt>
                <c:pt idx="5">
                  <c:v>1.61585</c:v>
                </c:pt>
                <c:pt idx="6">
                  <c:v>1.5337399999999999</c:v>
                </c:pt>
                <c:pt idx="7">
                  <c:v>1.4366699999999999</c:v>
                </c:pt>
                <c:pt idx="8">
                  <c:v>1.38588</c:v>
                </c:pt>
                <c:pt idx="9">
                  <c:v>1.1391500000000001</c:v>
                </c:pt>
              </c:numCache>
            </c:numRef>
          </c:val>
          <c:smooth val="0"/>
        </c:ser>
        <c:dLbls>
          <c:showLegendKey val="0"/>
          <c:showVal val="0"/>
          <c:showCatName val="0"/>
          <c:showSerName val="0"/>
          <c:showPercent val="0"/>
          <c:showBubbleSize val="0"/>
        </c:dLbls>
        <c:marker val="1"/>
        <c:smooth val="0"/>
        <c:axId val="330617216"/>
        <c:axId val="330599040"/>
      </c:lineChart>
      <c:scatterChart>
        <c:scatterStyle val="lineMarker"/>
        <c:varyColors val="0"/>
        <c:ser>
          <c:idx val="1"/>
          <c:order val="1"/>
          <c:tx>
            <c:strRef>
              <c:f>Amortering!$S$3</c:f>
              <c:strCache>
                <c:ptCount val="1"/>
                <c:pt idx="0">
                  <c:v>Andel av inkomst (höger axel)</c:v>
                </c:pt>
              </c:strCache>
            </c:strRef>
          </c:tx>
          <c:spPr>
            <a:ln w="28575">
              <a:noFill/>
            </a:ln>
          </c:spPr>
          <c:xVal>
            <c:numRef>
              <c:f>Amortering!$Q$83:$Q$92</c:f>
              <c:numCache>
                <c:formatCode>General</c:formatCode>
                <c:ptCount val="10"/>
                <c:pt idx="0">
                  <c:v>1</c:v>
                </c:pt>
                <c:pt idx="1">
                  <c:v>2</c:v>
                </c:pt>
                <c:pt idx="2">
                  <c:v>3</c:v>
                </c:pt>
                <c:pt idx="3">
                  <c:v>4</c:v>
                </c:pt>
                <c:pt idx="4">
                  <c:v>5</c:v>
                </c:pt>
                <c:pt idx="5">
                  <c:v>6</c:v>
                </c:pt>
                <c:pt idx="6">
                  <c:v>7</c:v>
                </c:pt>
                <c:pt idx="7">
                  <c:v>8</c:v>
                </c:pt>
                <c:pt idx="8">
                  <c:v>9</c:v>
                </c:pt>
                <c:pt idx="9">
                  <c:v>10</c:v>
                </c:pt>
              </c:numCache>
            </c:numRef>
          </c:xVal>
          <c:yVal>
            <c:numRef>
              <c:f>Amortering!$S$83:$S$92</c:f>
              <c:numCache>
                <c:formatCode>0.0</c:formatCode>
                <c:ptCount val="10"/>
                <c:pt idx="0">
                  <c:v>4.9574400000000001</c:v>
                </c:pt>
                <c:pt idx="1">
                  <c:v>5.5575700000000001</c:v>
                </c:pt>
                <c:pt idx="2">
                  <c:v>5.3628099999999996</c:v>
                </c:pt>
                <c:pt idx="3">
                  <c:v>4.87087</c:v>
                </c:pt>
                <c:pt idx="4">
                  <c:v>4.6924299999999999</c:v>
                </c:pt>
                <c:pt idx="5">
                  <c:v>4.7223800000000002</c:v>
                </c:pt>
                <c:pt idx="6">
                  <c:v>4.6162700000000001</c:v>
                </c:pt>
                <c:pt idx="7">
                  <c:v>4.4481000000000002</c:v>
                </c:pt>
                <c:pt idx="8">
                  <c:v>4.1480299999999994</c:v>
                </c:pt>
                <c:pt idx="9">
                  <c:v>3.7192799999999999</c:v>
                </c:pt>
              </c:numCache>
            </c:numRef>
          </c:yVal>
          <c:smooth val="0"/>
        </c:ser>
        <c:dLbls>
          <c:showLegendKey val="0"/>
          <c:showVal val="0"/>
          <c:showCatName val="0"/>
          <c:showSerName val="0"/>
          <c:showPercent val="0"/>
          <c:showBubbleSize val="0"/>
        </c:dLbls>
        <c:axId val="330617216"/>
        <c:axId val="330599040"/>
      </c:scatterChart>
      <c:catAx>
        <c:axId val="330591616"/>
        <c:scaling>
          <c:orientation val="minMax"/>
        </c:scaling>
        <c:delete val="0"/>
        <c:axPos val="b"/>
        <c:numFmt formatCode="General" sourceLinked="1"/>
        <c:majorTickMark val="out"/>
        <c:minorTickMark val="none"/>
        <c:tickLblPos val="nextTo"/>
        <c:txPr>
          <a:bodyPr rot="0"/>
          <a:lstStyle/>
          <a:p>
            <a:pPr>
              <a:defRPr sz="1800" b="1">
                <a:solidFill>
                  <a:sysClr val="windowText" lastClr="000000"/>
                </a:solidFill>
                <a:latin typeface="Arial" panose="020B0604020202020204" pitchFamily="34" charset="0"/>
                <a:cs typeface="Arial" panose="020B0604020202020204" pitchFamily="34" charset="0"/>
              </a:defRPr>
            </a:pPr>
            <a:endParaRPr lang="sv-SE"/>
          </a:p>
        </c:txPr>
        <c:crossAx val="330597504"/>
        <c:crosses val="autoZero"/>
        <c:auto val="1"/>
        <c:lblAlgn val="ctr"/>
        <c:lblOffset val="100"/>
        <c:noMultiLvlLbl val="0"/>
      </c:catAx>
      <c:valAx>
        <c:axId val="330597504"/>
        <c:scaling>
          <c:orientation val="minMax"/>
          <c:max val="100"/>
        </c:scaling>
        <c:delete val="0"/>
        <c:axPos val="l"/>
        <c:majorGridlines/>
        <c:numFmt formatCode="0" sourceLinked="0"/>
        <c:majorTickMark val="none"/>
        <c:minorTickMark val="none"/>
        <c:tickLblPos val="nextTo"/>
        <c:txPr>
          <a:bodyPr/>
          <a:lstStyle/>
          <a:p>
            <a:pPr>
              <a:defRPr sz="1800" b="1">
                <a:solidFill>
                  <a:sysClr val="windowText" lastClr="000000"/>
                </a:solidFill>
                <a:latin typeface="Arial" panose="020B0604020202020204" pitchFamily="34" charset="0"/>
                <a:cs typeface="Arial" panose="020B0604020202020204" pitchFamily="34" charset="0"/>
              </a:defRPr>
            </a:pPr>
            <a:endParaRPr lang="sv-SE"/>
          </a:p>
        </c:txPr>
        <c:crossAx val="330591616"/>
        <c:crosses val="autoZero"/>
        <c:crossBetween val="between"/>
      </c:valAx>
      <c:valAx>
        <c:axId val="330599040"/>
        <c:scaling>
          <c:orientation val="minMax"/>
          <c:max val="10"/>
        </c:scaling>
        <c:delete val="0"/>
        <c:axPos val="r"/>
        <c:numFmt formatCode="0" sourceLinked="0"/>
        <c:majorTickMark val="none"/>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30617216"/>
        <c:crosses val="max"/>
        <c:crossBetween val="between"/>
      </c:valAx>
      <c:catAx>
        <c:axId val="330617216"/>
        <c:scaling>
          <c:orientation val="minMax"/>
        </c:scaling>
        <c:delete val="1"/>
        <c:axPos val="b"/>
        <c:numFmt formatCode="General" sourceLinked="1"/>
        <c:majorTickMark val="out"/>
        <c:minorTickMark val="none"/>
        <c:tickLblPos val="nextTo"/>
        <c:crossAx val="330599040"/>
        <c:crosses val="autoZero"/>
        <c:auto val="1"/>
        <c:lblAlgn val="ctr"/>
        <c:lblOffset val="100"/>
        <c:noMultiLvlLbl val="0"/>
      </c:catAx>
      <c:spPr>
        <a:noFill/>
      </c:spPr>
    </c:plotArea>
    <c:legend>
      <c:legendPos val="b"/>
      <c:layout>
        <c:manualLayout>
          <c:xMode val="edge"/>
          <c:yMode val="edge"/>
          <c:x val="6.2179012345679021E-3"/>
          <c:y val="0.83810166666666663"/>
          <c:w val="0.98756419753086422"/>
          <c:h val="0.16189833333333334"/>
        </c:manualLayout>
      </c:layout>
      <c:overlay val="0"/>
      <c:txPr>
        <a:bodyPr/>
        <a:lstStyle/>
        <a:p>
          <a:pPr>
            <a:defRPr sz="1100" b="1">
              <a:latin typeface="Arial" panose="020B0604020202020204" pitchFamily="34" charset="0"/>
              <a:cs typeface="Arial" panose="020B0604020202020204" pitchFamily="34" charset="0"/>
            </a:defRPr>
          </a:pPr>
          <a:endParaRPr lang="sv-SE"/>
        </a:p>
      </c:txPr>
    </c:legend>
    <c:plotVisOnly val="1"/>
    <c:dispBlanksAs val="gap"/>
    <c:showDLblsOverMax val="0"/>
  </c:chart>
  <c:spPr>
    <a:noFill/>
    <a:ln>
      <a:noFill/>
    </a:ln>
  </c:sp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col"/>
        <c:grouping val="clustered"/>
        <c:varyColors val="0"/>
        <c:ser>
          <c:idx val="0"/>
          <c:order val="0"/>
          <c:tx>
            <c:strRef>
              <c:f>'Svenska bolånetagare'!#REF!</c:f>
              <c:strCache>
                <c:ptCount val="1"/>
                <c:pt idx="0">
                  <c:v>#REF!</c:v>
                </c:pt>
              </c:strCache>
            </c:strRef>
          </c:tx>
          <c:invertIfNegative val="0"/>
          <c:cat>
            <c:multiLvlStrRef>
              <c:f>'Svenska bolånetagare'!#REF!</c:f>
            </c:multiLvlStrRef>
          </c:cat>
          <c:val>
            <c:numRef>
              <c:f>'Svenska bolånetagare'!#REF!</c:f>
              <c:numCache>
                <c:formatCode>General</c:formatCode>
                <c:ptCount val="1"/>
                <c:pt idx="0">
                  <c:v>1</c:v>
                </c:pt>
              </c:numCache>
            </c:numRef>
          </c:val>
        </c:ser>
        <c:ser>
          <c:idx val="1"/>
          <c:order val="1"/>
          <c:tx>
            <c:strRef>
              <c:f>'Svenska bolånetagare'!#REF!</c:f>
              <c:strCache>
                <c:ptCount val="1"/>
                <c:pt idx="0">
                  <c:v>#REF!</c:v>
                </c:pt>
              </c:strCache>
            </c:strRef>
          </c:tx>
          <c:invertIfNegative val="0"/>
          <c:cat>
            <c:multiLvlStrRef>
              <c:f>'Svenska bolånetagare'!#REF!</c:f>
            </c:multiLvlStrRef>
          </c:cat>
          <c:val>
            <c:numRef>
              <c:f>'Svenska bolånetagare'!#REF!</c:f>
              <c:numCache>
                <c:formatCode>General</c:formatCode>
                <c:ptCount val="1"/>
                <c:pt idx="0">
                  <c:v>1</c:v>
                </c:pt>
              </c:numCache>
            </c:numRef>
          </c:val>
        </c:ser>
        <c:ser>
          <c:idx val="2"/>
          <c:order val="2"/>
          <c:tx>
            <c:strRef>
              <c:f>'Svenska bolånetagare'!#REF!</c:f>
              <c:strCache>
                <c:ptCount val="1"/>
                <c:pt idx="0">
                  <c:v>#REF!</c:v>
                </c:pt>
              </c:strCache>
            </c:strRef>
          </c:tx>
          <c:invertIfNegative val="0"/>
          <c:cat>
            <c:multiLvlStrRef>
              <c:f>'Svenska bolånetagare'!#REF!</c:f>
            </c:multiLvlStrRef>
          </c:cat>
          <c:val>
            <c:numRef>
              <c:f>'Svenska bolånetagare'!#REF!</c:f>
              <c:numCache>
                <c:formatCode>General</c:formatCode>
                <c:ptCount val="1"/>
                <c:pt idx="0">
                  <c:v>1</c:v>
                </c:pt>
              </c:numCache>
            </c:numRef>
          </c:val>
        </c:ser>
        <c:ser>
          <c:idx val="3"/>
          <c:order val="3"/>
          <c:tx>
            <c:strRef>
              <c:f>'Svenska bolånetagare'!#REF!</c:f>
              <c:strCache>
                <c:ptCount val="1"/>
                <c:pt idx="0">
                  <c:v>#REF!</c:v>
                </c:pt>
              </c:strCache>
            </c:strRef>
          </c:tx>
          <c:invertIfNegative val="0"/>
          <c:cat>
            <c:multiLvlStrRef>
              <c:f>'Svenska bolånetagare'!#REF!</c:f>
            </c:multiLvlStrRef>
          </c:cat>
          <c:val>
            <c:numRef>
              <c:f>'Svenska bolånetagare'!#REF!</c:f>
              <c:numCache>
                <c:formatCode>General</c:formatCode>
                <c:ptCount val="1"/>
                <c:pt idx="0">
                  <c:v>1</c:v>
                </c:pt>
              </c:numCache>
            </c:numRef>
          </c:val>
        </c:ser>
        <c:ser>
          <c:idx val="4"/>
          <c:order val="4"/>
          <c:tx>
            <c:strRef>
              <c:f>'Svenska bolånetagare'!#REF!</c:f>
              <c:strCache>
                <c:ptCount val="1"/>
                <c:pt idx="0">
                  <c:v>#REF!</c:v>
                </c:pt>
              </c:strCache>
            </c:strRef>
          </c:tx>
          <c:invertIfNegative val="0"/>
          <c:cat>
            <c:multiLvlStrRef>
              <c:f>'Svenska bolånetagare'!#REF!</c:f>
            </c:multiLvlStrRef>
          </c:cat>
          <c:val>
            <c:numRef>
              <c:f>'Svenska bolånetagare'!#REF!</c:f>
              <c:numCache>
                <c:formatCode>General</c:formatCode>
                <c:ptCount val="1"/>
                <c:pt idx="0">
                  <c:v>1</c:v>
                </c:pt>
              </c:numCache>
            </c:numRef>
          </c:val>
        </c:ser>
        <c:dLbls>
          <c:showLegendKey val="0"/>
          <c:showVal val="0"/>
          <c:showCatName val="0"/>
          <c:showSerName val="0"/>
          <c:showPercent val="0"/>
          <c:showBubbleSize val="0"/>
        </c:dLbls>
        <c:gapWidth val="150"/>
        <c:axId val="330714112"/>
        <c:axId val="330715904"/>
      </c:barChart>
      <c:catAx>
        <c:axId val="330714112"/>
        <c:scaling>
          <c:orientation val="minMax"/>
        </c:scaling>
        <c:delete val="0"/>
        <c:axPos val="b"/>
        <c:majorTickMark val="out"/>
        <c:minorTickMark val="none"/>
        <c:tickLblPos val="nextTo"/>
        <c:txPr>
          <a:bodyPr/>
          <a:lstStyle/>
          <a:p>
            <a:pPr>
              <a:defRPr sz="1400" b="1">
                <a:solidFill>
                  <a:sysClr val="windowText" lastClr="000000"/>
                </a:solidFill>
                <a:latin typeface="Arial" panose="020B0604020202020204" pitchFamily="34" charset="0"/>
                <a:cs typeface="Arial" panose="020B0604020202020204" pitchFamily="34" charset="0"/>
              </a:defRPr>
            </a:pPr>
            <a:endParaRPr lang="sv-SE"/>
          </a:p>
        </c:txPr>
        <c:crossAx val="330715904"/>
        <c:crosses val="autoZero"/>
        <c:auto val="1"/>
        <c:lblAlgn val="ctr"/>
        <c:lblOffset val="100"/>
        <c:noMultiLvlLbl val="0"/>
      </c:catAx>
      <c:valAx>
        <c:axId val="330715904"/>
        <c:scaling>
          <c:orientation val="minMax"/>
        </c:scaling>
        <c:delete val="0"/>
        <c:axPos val="l"/>
        <c:majorGridlines/>
        <c:numFmt formatCode="0" sourceLinked="0"/>
        <c:majorTickMark val="none"/>
        <c:minorTickMark val="none"/>
        <c:tickLblPos val="nextTo"/>
        <c:txPr>
          <a:bodyPr/>
          <a:lstStyle/>
          <a:p>
            <a:pPr>
              <a:defRPr sz="1800" b="1">
                <a:solidFill>
                  <a:sysClr val="windowText" lastClr="000000"/>
                </a:solidFill>
                <a:latin typeface="Arial" panose="020B0604020202020204" pitchFamily="34" charset="0"/>
                <a:cs typeface="Arial" panose="020B0604020202020204" pitchFamily="34" charset="0"/>
              </a:defRPr>
            </a:pPr>
            <a:endParaRPr lang="sv-SE"/>
          </a:p>
        </c:txPr>
        <c:crossAx val="330714112"/>
        <c:crosses val="autoZero"/>
        <c:crossBetween val="between"/>
        <c:majorUnit val="2"/>
      </c:valAx>
      <c:spPr>
        <a:noFill/>
      </c:spPr>
    </c:plotArea>
    <c:legend>
      <c:legendPos val="b"/>
      <c:layout>
        <c:manualLayout>
          <c:xMode val="edge"/>
          <c:yMode val="edge"/>
          <c:x val="0.1368226851851852"/>
          <c:y val="0.90838055555555552"/>
          <c:w val="0.68367222222222224"/>
          <c:h val="6.6924999999999998E-2"/>
        </c:manualLayout>
      </c:layout>
      <c:overlay val="0"/>
      <c:txPr>
        <a:bodyPr/>
        <a:lstStyle/>
        <a:p>
          <a:pPr>
            <a:defRPr sz="1800" b="1">
              <a:solidFill>
                <a:sysClr val="windowText" lastClr="000000"/>
              </a:solidFill>
              <a:latin typeface="Arial" panose="020B0604020202020204" pitchFamily="34" charset="0"/>
              <a:cs typeface="Arial" panose="020B0604020202020204" pitchFamily="34" charset="0"/>
            </a:defRPr>
          </a:pPr>
          <a:endParaRPr lang="sv-SE"/>
        </a:p>
      </c:txPr>
    </c:legend>
    <c:plotVisOnly val="1"/>
    <c:dispBlanksAs val="gap"/>
    <c:showDLblsOverMax val="0"/>
  </c:chart>
  <c:spPr>
    <a:noFill/>
    <a:ln>
      <a:noFill/>
    </a:ln>
  </c:sp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Amortering!$Q$103</c:f>
              <c:strCache>
                <c:ptCount val="1"/>
                <c:pt idx="0">
                  <c:v>2011</c:v>
                </c:pt>
              </c:strCache>
            </c:strRef>
          </c:tx>
          <c:spPr>
            <a:solidFill>
              <a:srgbClr val="F0B600"/>
            </a:solidFill>
          </c:spPr>
          <c:invertIfNegative val="0"/>
          <c:cat>
            <c:strRef>
              <c:f>Amortering!$P$104:$P$109</c:f>
              <c:strCache>
                <c:ptCount val="6"/>
                <c:pt idx="0">
                  <c:v>0-25</c:v>
                </c:pt>
                <c:pt idx="1">
                  <c:v>25-50</c:v>
                </c:pt>
                <c:pt idx="2">
                  <c:v>50-70</c:v>
                </c:pt>
                <c:pt idx="3">
                  <c:v>70-85</c:v>
                </c:pt>
                <c:pt idx="4">
                  <c:v>Över 85</c:v>
                </c:pt>
                <c:pt idx="5">
                  <c:v>Totalt</c:v>
                </c:pt>
              </c:strCache>
            </c:strRef>
          </c:cat>
          <c:val>
            <c:numRef>
              <c:f>Amortering!$Q$104:$Q$109</c:f>
              <c:numCache>
                <c:formatCode>0.0</c:formatCode>
                <c:ptCount val="6"/>
                <c:pt idx="0">
                  <c:v>1.54694</c:v>
                </c:pt>
                <c:pt idx="1">
                  <c:v>1.55915</c:v>
                </c:pt>
                <c:pt idx="2">
                  <c:v>1.3394599999999999</c:v>
                </c:pt>
                <c:pt idx="3">
                  <c:v>1.7691700000000001</c:v>
                </c:pt>
                <c:pt idx="4">
                  <c:v>4.06074</c:v>
                </c:pt>
                <c:pt idx="5">
                  <c:v>1.7756000000000001</c:v>
                </c:pt>
              </c:numCache>
            </c:numRef>
          </c:val>
        </c:ser>
        <c:ser>
          <c:idx val="1"/>
          <c:order val="1"/>
          <c:tx>
            <c:strRef>
              <c:f>Amortering!$R$103</c:f>
              <c:strCache>
                <c:ptCount val="1"/>
                <c:pt idx="0">
                  <c:v>2012</c:v>
                </c:pt>
              </c:strCache>
            </c:strRef>
          </c:tx>
          <c:spPr>
            <a:solidFill>
              <a:srgbClr val="A50044"/>
            </a:solidFill>
          </c:spPr>
          <c:invertIfNegative val="0"/>
          <c:cat>
            <c:strRef>
              <c:f>Amortering!$P$104:$P$109</c:f>
              <c:strCache>
                <c:ptCount val="6"/>
                <c:pt idx="0">
                  <c:v>0-25</c:v>
                </c:pt>
                <c:pt idx="1">
                  <c:v>25-50</c:v>
                </c:pt>
                <c:pt idx="2">
                  <c:v>50-70</c:v>
                </c:pt>
                <c:pt idx="3">
                  <c:v>70-85</c:v>
                </c:pt>
                <c:pt idx="4">
                  <c:v>Över 85</c:v>
                </c:pt>
                <c:pt idx="5">
                  <c:v>Totalt</c:v>
                </c:pt>
              </c:strCache>
            </c:strRef>
          </c:cat>
          <c:val>
            <c:numRef>
              <c:f>Amortering!$R$104:$R$109</c:f>
              <c:numCache>
                <c:formatCode>0.0</c:formatCode>
                <c:ptCount val="6"/>
                <c:pt idx="0">
                  <c:v>1.63266</c:v>
                </c:pt>
                <c:pt idx="1">
                  <c:v>1.8156399999999999</c:v>
                </c:pt>
                <c:pt idx="2">
                  <c:v>1.73221</c:v>
                </c:pt>
                <c:pt idx="3">
                  <c:v>2.6330399999999998</c:v>
                </c:pt>
                <c:pt idx="4">
                  <c:v>5.8828800000000001</c:v>
                </c:pt>
                <c:pt idx="5">
                  <c:v>2.4287900000000002</c:v>
                </c:pt>
              </c:numCache>
            </c:numRef>
          </c:val>
        </c:ser>
        <c:ser>
          <c:idx val="2"/>
          <c:order val="2"/>
          <c:tx>
            <c:strRef>
              <c:f>Amortering!$S$103</c:f>
              <c:strCache>
                <c:ptCount val="1"/>
                <c:pt idx="0">
                  <c:v>2013</c:v>
                </c:pt>
              </c:strCache>
            </c:strRef>
          </c:tx>
          <c:spPr>
            <a:solidFill>
              <a:srgbClr val="EC732B"/>
            </a:solidFill>
          </c:spPr>
          <c:invertIfNegative val="0"/>
          <c:cat>
            <c:strRef>
              <c:f>Amortering!$P$104:$P$109</c:f>
              <c:strCache>
                <c:ptCount val="6"/>
                <c:pt idx="0">
                  <c:v>0-25</c:v>
                </c:pt>
                <c:pt idx="1">
                  <c:v>25-50</c:v>
                </c:pt>
                <c:pt idx="2">
                  <c:v>50-70</c:v>
                </c:pt>
                <c:pt idx="3">
                  <c:v>70-85</c:v>
                </c:pt>
                <c:pt idx="4">
                  <c:v>Över 85</c:v>
                </c:pt>
                <c:pt idx="5">
                  <c:v>Totalt</c:v>
                </c:pt>
              </c:strCache>
            </c:strRef>
          </c:cat>
          <c:val>
            <c:numRef>
              <c:f>Amortering!$S$104:$S$109</c:f>
              <c:numCache>
                <c:formatCode>0.0</c:formatCode>
                <c:ptCount val="6"/>
                <c:pt idx="0">
                  <c:v>1.6755300000000002</c:v>
                </c:pt>
                <c:pt idx="1">
                  <c:v>1.82961</c:v>
                </c:pt>
                <c:pt idx="2">
                  <c:v>1.7732299999999999</c:v>
                </c:pt>
                <c:pt idx="3">
                  <c:v>2.8864999999999998</c:v>
                </c:pt>
                <c:pt idx="4">
                  <c:v>6.9111599999999997</c:v>
                </c:pt>
                <c:pt idx="5">
                  <c:v>2.6998799999999998</c:v>
                </c:pt>
              </c:numCache>
            </c:numRef>
          </c:val>
        </c:ser>
        <c:ser>
          <c:idx val="3"/>
          <c:order val="3"/>
          <c:tx>
            <c:strRef>
              <c:f>Amortering!$T$103</c:f>
              <c:strCache>
                <c:ptCount val="1"/>
                <c:pt idx="0">
                  <c:v>2014</c:v>
                </c:pt>
              </c:strCache>
            </c:strRef>
          </c:tx>
          <c:spPr>
            <a:solidFill>
              <a:srgbClr val="98BF0C"/>
            </a:solidFill>
          </c:spPr>
          <c:invertIfNegative val="0"/>
          <c:cat>
            <c:strRef>
              <c:f>Amortering!$P$104:$P$109</c:f>
              <c:strCache>
                <c:ptCount val="6"/>
                <c:pt idx="0">
                  <c:v>0-25</c:v>
                </c:pt>
                <c:pt idx="1">
                  <c:v>25-50</c:v>
                </c:pt>
                <c:pt idx="2">
                  <c:v>50-70</c:v>
                </c:pt>
                <c:pt idx="3">
                  <c:v>70-85</c:v>
                </c:pt>
                <c:pt idx="4">
                  <c:v>Över 85</c:v>
                </c:pt>
                <c:pt idx="5">
                  <c:v>Totalt</c:v>
                </c:pt>
              </c:strCache>
            </c:strRef>
          </c:cat>
          <c:val>
            <c:numRef>
              <c:f>Amortering!$T$104:$T$109</c:f>
              <c:numCache>
                <c:formatCode>0.0</c:formatCode>
                <c:ptCount val="6"/>
                <c:pt idx="0">
                  <c:v>1.8567799999999999</c:v>
                </c:pt>
                <c:pt idx="1">
                  <c:v>2.1116299999999999</c:v>
                </c:pt>
                <c:pt idx="2">
                  <c:v>2.0901700000000001</c:v>
                </c:pt>
                <c:pt idx="3">
                  <c:v>3.7085100000000004</c:v>
                </c:pt>
                <c:pt idx="4">
                  <c:v>7.7364899999999999</c:v>
                </c:pt>
                <c:pt idx="5">
                  <c:v>3.1910099999999995</c:v>
                </c:pt>
              </c:numCache>
            </c:numRef>
          </c:val>
        </c:ser>
        <c:ser>
          <c:idx val="4"/>
          <c:order val="4"/>
          <c:tx>
            <c:strRef>
              <c:f>Amortering!$U$103</c:f>
              <c:strCache>
                <c:ptCount val="1"/>
                <c:pt idx="0">
                  <c:v>2015</c:v>
                </c:pt>
              </c:strCache>
            </c:strRef>
          </c:tx>
          <c:spPr>
            <a:solidFill>
              <a:srgbClr val="AADADB"/>
            </a:solidFill>
          </c:spPr>
          <c:invertIfNegative val="0"/>
          <c:cat>
            <c:strRef>
              <c:f>Amortering!$P$104:$P$109</c:f>
              <c:strCache>
                <c:ptCount val="6"/>
                <c:pt idx="0">
                  <c:v>0-25</c:v>
                </c:pt>
                <c:pt idx="1">
                  <c:v>25-50</c:v>
                </c:pt>
                <c:pt idx="2">
                  <c:v>50-70</c:v>
                </c:pt>
                <c:pt idx="3">
                  <c:v>70-85</c:v>
                </c:pt>
                <c:pt idx="4">
                  <c:v>Över 85</c:v>
                </c:pt>
                <c:pt idx="5">
                  <c:v>Totalt</c:v>
                </c:pt>
              </c:strCache>
            </c:strRef>
          </c:cat>
          <c:val>
            <c:numRef>
              <c:f>Amortering!$U$104:$U$109</c:f>
              <c:numCache>
                <c:formatCode>0.0</c:formatCode>
                <c:ptCount val="6"/>
                <c:pt idx="0">
                  <c:v>1.8474600000000001</c:v>
                </c:pt>
                <c:pt idx="1">
                  <c:v>2.1105700000000001</c:v>
                </c:pt>
                <c:pt idx="2">
                  <c:v>2.3448699999999998</c:v>
                </c:pt>
                <c:pt idx="3">
                  <c:v>4.0823</c:v>
                </c:pt>
                <c:pt idx="4">
                  <c:v>7.5325500000000005</c:v>
                </c:pt>
                <c:pt idx="5">
                  <c:v>3.3056500000000004</c:v>
                </c:pt>
              </c:numCache>
            </c:numRef>
          </c:val>
        </c:ser>
        <c:ser>
          <c:idx val="5"/>
          <c:order val="5"/>
          <c:tx>
            <c:strRef>
              <c:f>Amortering!$V$103</c:f>
              <c:strCache>
                <c:ptCount val="1"/>
                <c:pt idx="0">
                  <c:v>2016</c:v>
                </c:pt>
              </c:strCache>
            </c:strRef>
          </c:tx>
          <c:spPr>
            <a:solidFill>
              <a:srgbClr val="A05599"/>
            </a:solidFill>
          </c:spPr>
          <c:invertIfNegative val="0"/>
          <c:cat>
            <c:strRef>
              <c:f>Amortering!$P$104:$P$109</c:f>
              <c:strCache>
                <c:ptCount val="6"/>
                <c:pt idx="0">
                  <c:v>0-25</c:v>
                </c:pt>
                <c:pt idx="1">
                  <c:v>25-50</c:v>
                </c:pt>
                <c:pt idx="2">
                  <c:v>50-70</c:v>
                </c:pt>
                <c:pt idx="3">
                  <c:v>70-85</c:v>
                </c:pt>
                <c:pt idx="4">
                  <c:v>Över 85</c:v>
                </c:pt>
                <c:pt idx="5">
                  <c:v>Totalt</c:v>
                </c:pt>
              </c:strCache>
            </c:strRef>
          </c:cat>
          <c:val>
            <c:numRef>
              <c:f>Amortering!$V$104:$V$109</c:f>
              <c:numCache>
                <c:formatCode>0.0</c:formatCode>
                <c:ptCount val="6"/>
                <c:pt idx="0">
                  <c:v>1.99644</c:v>
                </c:pt>
                <c:pt idx="1">
                  <c:v>2.0099800000000001</c:v>
                </c:pt>
                <c:pt idx="2">
                  <c:v>3.7916400000000001</c:v>
                </c:pt>
                <c:pt idx="3">
                  <c:v>6.3842499999999998</c:v>
                </c:pt>
                <c:pt idx="4">
                  <c:v>10.105359999999999</c:v>
                </c:pt>
                <c:pt idx="5">
                  <c:v>4.6283599999999998</c:v>
                </c:pt>
              </c:numCache>
            </c:numRef>
          </c:val>
        </c:ser>
        <c:ser>
          <c:idx val="6"/>
          <c:order val="6"/>
          <c:tx>
            <c:strRef>
              <c:f>Amortering!$W$103</c:f>
              <c:strCache>
                <c:ptCount val="1"/>
                <c:pt idx="0">
                  <c:v>2017</c:v>
                </c:pt>
              </c:strCache>
            </c:strRef>
          </c:tx>
          <c:spPr>
            <a:solidFill>
              <a:srgbClr val="C0C1C2"/>
            </a:solidFill>
          </c:spPr>
          <c:invertIfNegative val="0"/>
          <c:cat>
            <c:strRef>
              <c:f>Amortering!$P$104:$P$109</c:f>
              <c:strCache>
                <c:ptCount val="6"/>
                <c:pt idx="0">
                  <c:v>0-25</c:v>
                </c:pt>
                <c:pt idx="1">
                  <c:v>25-50</c:v>
                </c:pt>
                <c:pt idx="2">
                  <c:v>50-70</c:v>
                </c:pt>
                <c:pt idx="3">
                  <c:v>70-85</c:v>
                </c:pt>
                <c:pt idx="4">
                  <c:v>Över 85</c:v>
                </c:pt>
                <c:pt idx="5">
                  <c:v>Totalt</c:v>
                </c:pt>
              </c:strCache>
            </c:strRef>
          </c:cat>
          <c:val>
            <c:numRef>
              <c:f>Amortering!$W$104:$W$109</c:f>
              <c:numCache>
                <c:formatCode>0.0</c:formatCode>
                <c:ptCount val="6"/>
                <c:pt idx="0">
                  <c:v>1.8041999999999998</c:v>
                </c:pt>
                <c:pt idx="1">
                  <c:v>1.9664699999999999</c:v>
                </c:pt>
                <c:pt idx="2">
                  <c:v>4.1542300000000001</c:v>
                </c:pt>
                <c:pt idx="3">
                  <c:v>6.7671899999999994</c:v>
                </c:pt>
                <c:pt idx="4">
                  <c:v>9.1648399999999999</c:v>
                </c:pt>
                <c:pt idx="5">
                  <c:v>4.7092099999999997</c:v>
                </c:pt>
              </c:numCache>
            </c:numRef>
          </c:val>
        </c:ser>
        <c:dLbls>
          <c:showLegendKey val="0"/>
          <c:showVal val="0"/>
          <c:showCatName val="0"/>
          <c:showSerName val="0"/>
          <c:showPercent val="0"/>
          <c:showBubbleSize val="0"/>
        </c:dLbls>
        <c:gapWidth val="150"/>
        <c:axId val="330775552"/>
        <c:axId val="330777344"/>
      </c:barChart>
      <c:barChart>
        <c:barDir val="col"/>
        <c:grouping val="clustered"/>
        <c:varyColors val="0"/>
        <c:ser>
          <c:idx val="7"/>
          <c:order val="7"/>
          <c:tx>
            <c:v>ny</c:v>
          </c:tx>
          <c:invertIfNegative val="0"/>
          <c:val>
            <c:numLit>
              <c:formatCode>General</c:formatCode>
              <c:ptCount val="1"/>
              <c:pt idx="0">
                <c:v>0</c:v>
              </c:pt>
            </c:numLit>
          </c:val>
        </c:ser>
        <c:dLbls>
          <c:showLegendKey val="0"/>
          <c:showVal val="0"/>
          <c:showCatName val="0"/>
          <c:showSerName val="0"/>
          <c:showPercent val="0"/>
          <c:showBubbleSize val="0"/>
        </c:dLbls>
        <c:gapWidth val="150"/>
        <c:axId val="330784768"/>
        <c:axId val="330778880"/>
      </c:barChart>
      <c:catAx>
        <c:axId val="330775552"/>
        <c:scaling>
          <c:orientation val="minMax"/>
        </c:scaling>
        <c:delete val="0"/>
        <c:axPos val="b"/>
        <c:majorTickMark val="out"/>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30777344"/>
        <c:crosses val="autoZero"/>
        <c:auto val="1"/>
        <c:lblAlgn val="ctr"/>
        <c:lblOffset val="100"/>
        <c:noMultiLvlLbl val="0"/>
      </c:catAx>
      <c:valAx>
        <c:axId val="330777344"/>
        <c:scaling>
          <c:orientation val="minMax"/>
        </c:scaling>
        <c:delete val="0"/>
        <c:axPos val="l"/>
        <c:majorGridlines/>
        <c:numFmt formatCode="0" sourceLinked="0"/>
        <c:majorTickMark val="none"/>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30775552"/>
        <c:crosses val="autoZero"/>
        <c:crossBetween val="between"/>
      </c:valAx>
      <c:valAx>
        <c:axId val="330778880"/>
        <c:scaling>
          <c:orientation val="minMax"/>
          <c:max val="12"/>
        </c:scaling>
        <c:delete val="0"/>
        <c:axPos val="r"/>
        <c:numFmt formatCode="General" sourceLinked="1"/>
        <c:majorTickMark val="none"/>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30784768"/>
        <c:crosses val="max"/>
        <c:crossBetween val="between"/>
        <c:majorUnit val="2"/>
      </c:valAx>
      <c:catAx>
        <c:axId val="330784768"/>
        <c:scaling>
          <c:orientation val="minMax"/>
        </c:scaling>
        <c:delete val="1"/>
        <c:axPos val="b"/>
        <c:majorTickMark val="out"/>
        <c:minorTickMark val="none"/>
        <c:tickLblPos val="nextTo"/>
        <c:crossAx val="330778880"/>
        <c:crosses val="autoZero"/>
        <c:auto val="1"/>
        <c:lblAlgn val="ctr"/>
        <c:lblOffset val="100"/>
        <c:noMultiLvlLbl val="0"/>
      </c:catAx>
    </c:plotArea>
    <c:legend>
      <c:legendPos val="b"/>
      <c:legendEntry>
        <c:idx val="7"/>
        <c:delete val="1"/>
      </c:legendEntry>
      <c:overlay val="0"/>
      <c:txPr>
        <a:bodyPr/>
        <a:lstStyle/>
        <a:p>
          <a:pPr>
            <a:defRPr sz="1800" b="1">
              <a:latin typeface="Arial" panose="020B0604020202020204" pitchFamily="34" charset="0"/>
              <a:cs typeface="Arial" panose="020B0604020202020204" pitchFamily="34" charset="0"/>
            </a:defRPr>
          </a:pPr>
          <a:endParaRPr lang="sv-SE"/>
        </a:p>
      </c:txPr>
    </c:legend>
    <c:plotVisOnly val="1"/>
    <c:dispBlanksAs val="gap"/>
    <c:showDLblsOverMax val="0"/>
  </c:chart>
  <c:spPr>
    <a:ln>
      <a:noFill/>
    </a:ln>
  </c:sp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Amortering!$Q$122</c:f>
              <c:strCache>
                <c:ptCount val="1"/>
                <c:pt idx="0">
                  <c:v>2011</c:v>
                </c:pt>
              </c:strCache>
            </c:strRef>
          </c:tx>
          <c:spPr>
            <a:solidFill>
              <a:srgbClr val="F0B600"/>
            </a:solidFill>
          </c:spPr>
          <c:invertIfNegative val="0"/>
          <c:cat>
            <c:strRef>
              <c:f>Amortering!$P$123:$P$128</c:f>
              <c:strCache>
                <c:ptCount val="6"/>
                <c:pt idx="0">
                  <c:v>0-150</c:v>
                </c:pt>
                <c:pt idx="1">
                  <c:v>150-300</c:v>
                </c:pt>
                <c:pt idx="2">
                  <c:v>300-450</c:v>
                </c:pt>
                <c:pt idx="3">
                  <c:v>450-600</c:v>
                </c:pt>
                <c:pt idx="4">
                  <c:v>Över 600</c:v>
                </c:pt>
                <c:pt idx="5">
                  <c:v>Totalt</c:v>
                </c:pt>
              </c:strCache>
            </c:strRef>
          </c:cat>
          <c:val>
            <c:numRef>
              <c:f>Amortering!$Q$123:$Q$128</c:f>
              <c:numCache>
                <c:formatCode>0.0</c:formatCode>
                <c:ptCount val="6"/>
                <c:pt idx="0">
                  <c:v>1.7935699999999999</c:v>
                </c:pt>
                <c:pt idx="1">
                  <c:v>1.7555100000000001</c:v>
                </c:pt>
                <c:pt idx="2">
                  <c:v>1.61117</c:v>
                </c:pt>
                <c:pt idx="3">
                  <c:v>1.8431300000000002</c:v>
                </c:pt>
                <c:pt idx="4">
                  <c:v>1.9264900000000003</c:v>
                </c:pt>
                <c:pt idx="5">
                  <c:v>1.7756000000000001</c:v>
                </c:pt>
              </c:numCache>
            </c:numRef>
          </c:val>
        </c:ser>
        <c:ser>
          <c:idx val="1"/>
          <c:order val="1"/>
          <c:tx>
            <c:strRef>
              <c:f>Amortering!$R$122</c:f>
              <c:strCache>
                <c:ptCount val="1"/>
                <c:pt idx="0">
                  <c:v>2012</c:v>
                </c:pt>
              </c:strCache>
            </c:strRef>
          </c:tx>
          <c:spPr>
            <a:solidFill>
              <a:srgbClr val="A50044"/>
            </a:solidFill>
          </c:spPr>
          <c:invertIfNegative val="0"/>
          <c:cat>
            <c:strRef>
              <c:f>Amortering!$P$123:$P$128</c:f>
              <c:strCache>
                <c:ptCount val="6"/>
                <c:pt idx="0">
                  <c:v>0-150</c:v>
                </c:pt>
                <c:pt idx="1">
                  <c:v>150-300</c:v>
                </c:pt>
                <c:pt idx="2">
                  <c:v>300-450</c:v>
                </c:pt>
                <c:pt idx="3">
                  <c:v>450-600</c:v>
                </c:pt>
                <c:pt idx="4">
                  <c:v>Över 600</c:v>
                </c:pt>
                <c:pt idx="5">
                  <c:v>Totalt</c:v>
                </c:pt>
              </c:strCache>
            </c:strRef>
          </c:cat>
          <c:val>
            <c:numRef>
              <c:f>Amortering!$R$123:$R$128</c:f>
              <c:numCache>
                <c:formatCode>0.0</c:formatCode>
                <c:ptCount val="6"/>
                <c:pt idx="0">
                  <c:v>2.3955500000000001</c:v>
                </c:pt>
                <c:pt idx="1">
                  <c:v>2.3593900000000003</c:v>
                </c:pt>
                <c:pt idx="2">
                  <c:v>2.415</c:v>
                </c:pt>
                <c:pt idx="3">
                  <c:v>2.7695699999999999</c:v>
                </c:pt>
                <c:pt idx="4">
                  <c:v>2.5994900000000003</c:v>
                </c:pt>
                <c:pt idx="5">
                  <c:v>2.4287900000000002</c:v>
                </c:pt>
              </c:numCache>
            </c:numRef>
          </c:val>
        </c:ser>
        <c:ser>
          <c:idx val="2"/>
          <c:order val="2"/>
          <c:tx>
            <c:strRef>
              <c:f>Amortering!$S$122</c:f>
              <c:strCache>
                <c:ptCount val="1"/>
                <c:pt idx="0">
                  <c:v>2013</c:v>
                </c:pt>
              </c:strCache>
            </c:strRef>
          </c:tx>
          <c:spPr>
            <a:solidFill>
              <a:srgbClr val="EC732B"/>
            </a:solidFill>
          </c:spPr>
          <c:invertIfNegative val="0"/>
          <c:cat>
            <c:strRef>
              <c:f>Amortering!$P$123:$P$128</c:f>
              <c:strCache>
                <c:ptCount val="6"/>
                <c:pt idx="0">
                  <c:v>0-150</c:v>
                </c:pt>
                <c:pt idx="1">
                  <c:v>150-300</c:v>
                </c:pt>
                <c:pt idx="2">
                  <c:v>300-450</c:v>
                </c:pt>
                <c:pt idx="3">
                  <c:v>450-600</c:v>
                </c:pt>
                <c:pt idx="4">
                  <c:v>Över 600</c:v>
                </c:pt>
                <c:pt idx="5">
                  <c:v>Totalt</c:v>
                </c:pt>
              </c:strCache>
            </c:strRef>
          </c:cat>
          <c:val>
            <c:numRef>
              <c:f>Amortering!$S$123:$S$128</c:f>
              <c:numCache>
                <c:formatCode>0.0</c:formatCode>
                <c:ptCount val="6"/>
                <c:pt idx="0">
                  <c:v>2.47525</c:v>
                </c:pt>
                <c:pt idx="1">
                  <c:v>2.4705499999999998</c:v>
                </c:pt>
                <c:pt idx="2">
                  <c:v>2.7460900000000001</c:v>
                </c:pt>
                <c:pt idx="3">
                  <c:v>3.0246499999999998</c:v>
                </c:pt>
                <c:pt idx="4">
                  <c:v>3.1225800000000001</c:v>
                </c:pt>
                <c:pt idx="5">
                  <c:v>2.6998799999999998</c:v>
                </c:pt>
              </c:numCache>
            </c:numRef>
          </c:val>
        </c:ser>
        <c:ser>
          <c:idx val="3"/>
          <c:order val="3"/>
          <c:tx>
            <c:strRef>
              <c:f>Amortering!$T$122</c:f>
              <c:strCache>
                <c:ptCount val="1"/>
                <c:pt idx="0">
                  <c:v>2014</c:v>
                </c:pt>
              </c:strCache>
            </c:strRef>
          </c:tx>
          <c:spPr>
            <a:solidFill>
              <a:srgbClr val="98BF0C"/>
            </a:solidFill>
          </c:spPr>
          <c:invertIfNegative val="0"/>
          <c:cat>
            <c:strRef>
              <c:f>Amortering!$P$123:$P$128</c:f>
              <c:strCache>
                <c:ptCount val="6"/>
                <c:pt idx="0">
                  <c:v>0-150</c:v>
                </c:pt>
                <c:pt idx="1">
                  <c:v>150-300</c:v>
                </c:pt>
                <c:pt idx="2">
                  <c:v>300-450</c:v>
                </c:pt>
                <c:pt idx="3">
                  <c:v>450-600</c:v>
                </c:pt>
                <c:pt idx="4">
                  <c:v>Över 600</c:v>
                </c:pt>
                <c:pt idx="5">
                  <c:v>Totalt</c:v>
                </c:pt>
              </c:strCache>
            </c:strRef>
          </c:cat>
          <c:val>
            <c:numRef>
              <c:f>Amortering!$T$123:$T$128</c:f>
              <c:numCache>
                <c:formatCode>0.0</c:formatCode>
                <c:ptCount val="6"/>
                <c:pt idx="0">
                  <c:v>2.7946300000000002</c:v>
                </c:pt>
                <c:pt idx="1">
                  <c:v>2.9039700000000002</c:v>
                </c:pt>
                <c:pt idx="2">
                  <c:v>3.1753000000000005</c:v>
                </c:pt>
                <c:pt idx="3">
                  <c:v>3.5196400000000003</c:v>
                </c:pt>
                <c:pt idx="4">
                  <c:v>3.78634</c:v>
                </c:pt>
                <c:pt idx="5">
                  <c:v>3.1910099999999995</c:v>
                </c:pt>
              </c:numCache>
            </c:numRef>
          </c:val>
        </c:ser>
        <c:ser>
          <c:idx val="4"/>
          <c:order val="4"/>
          <c:tx>
            <c:strRef>
              <c:f>Amortering!$U$122</c:f>
              <c:strCache>
                <c:ptCount val="1"/>
                <c:pt idx="0">
                  <c:v>2015</c:v>
                </c:pt>
              </c:strCache>
            </c:strRef>
          </c:tx>
          <c:spPr>
            <a:solidFill>
              <a:srgbClr val="AADADB"/>
            </a:solidFill>
          </c:spPr>
          <c:invertIfNegative val="0"/>
          <c:cat>
            <c:strRef>
              <c:f>Amortering!$P$123:$P$128</c:f>
              <c:strCache>
                <c:ptCount val="6"/>
                <c:pt idx="0">
                  <c:v>0-150</c:v>
                </c:pt>
                <c:pt idx="1">
                  <c:v>150-300</c:v>
                </c:pt>
                <c:pt idx="2">
                  <c:v>300-450</c:v>
                </c:pt>
                <c:pt idx="3">
                  <c:v>450-600</c:v>
                </c:pt>
                <c:pt idx="4">
                  <c:v>Över 600</c:v>
                </c:pt>
                <c:pt idx="5">
                  <c:v>Totalt</c:v>
                </c:pt>
              </c:strCache>
            </c:strRef>
          </c:cat>
          <c:val>
            <c:numRef>
              <c:f>Amortering!$U$123:$U$128</c:f>
              <c:numCache>
                <c:formatCode>0.0</c:formatCode>
                <c:ptCount val="6"/>
                <c:pt idx="0">
                  <c:v>2.8906700000000001</c:v>
                </c:pt>
                <c:pt idx="1">
                  <c:v>2.9973900000000002</c:v>
                </c:pt>
                <c:pt idx="2">
                  <c:v>3.2539400000000005</c:v>
                </c:pt>
                <c:pt idx="3">
                  <c:v>3.6220799999999995</c:v>
                </c:pt>
                <c:pt idx="4">
                  <c:v>3.8698399999999999</c:v>
                </c:pt>
                <c:pt idx="5">
                  <c:v>3.3056500000000004</c:v>
                </c:pt>
              </c:numCache>
            </c:numRef>
          </c:val>
        </c:ser>
        <c:ser>
          <c:idx val="5"/>
          <c:order val="5"/>
          <c:tx>
            <c:strRef>
              <c:f>Amortering!$V$122</c:f>
              <c:strCache>
                <c:ptCount val="1"/>
                <c:pt idx="0">
                  <c:v>2016</c:v>
                </c:pt>
              </c:strCache>
            </c:strRef>
          </c:tx>
          <c:spPr>
            <a:solidFill>
              <a:srgbClr val="A05599"/>
            </a:solidFill>
          </c:spPr>
          <c:invertIfNegative val="0"/>
          <c:cat>
            <c:strRef>
              <c:f>Amortering!$P$123:$P$128</c:f>
              <c:strCache>
                <c:ptCount val="6"/>
                <c:pt idx="0">
                  <c:v>0-150</c:v>
                </c:pt>
                <c:pt idx="1">
                  <c:v>150-300</c:v>
                </c:pt>
                <c:pt idx="2">
                  <c:v>300-450</c:v>
                </c:pt>
                <c:pt idx="3">
                  <c:v>450-600</c:v>
                </c:pt>
                <c:pt idx="4">
                  <c:v>Över 600</c:v>
                </c:pt>
                <c:pt idx="5">
                  <c:v>Totalt</c:v>
                </c:pt>
              </c:strCache>
            </c:strRef>
          </c:cat>
          <c:val>
            <c:numRef>
              <c:f>Amortering!$V$123:$V$128</c:f>
              <c:numCache>
                <c:formatCode>0.0</c:formatCode>
                <c:ptCount val="6"/>
                <c:pt idx="0">
                  <c:v>2.8597799999999998</c:v>
                </c:pt>
                <c:pt idx="1">
                  <c:v>3.46143</c:v>
                </c:pt>
                <c:pt idx="2">
                  <c:v>4.5454499999999998</c:v>
                </c:pt>
                <c:pt idx="3">
                  <c:v>5.6292300000000006</c:v>
                </c:pt>
                <c:pt idx="4">
                  <c:v>6.419999999999999</c:v>
                </c:pt>
                <c:pt idx="5">
                  <c:v>4.6283599999999998</c:v>
                </c:pt>
              </c:numCache>
            </c:numRef>
          </c:val>
        </c:ser>
        <c:ser>
          <c:idx val="6"/>
          <c:order val="6"/>
          <c:tx>
            <c:strRef>
              <c:f>Amortering!$W$122</c:f>
              <c:strCache>
                <c:ptCount val="1"/>
                <c:pt idx="0">
                  <c:v>2017</c:v>
                </c:pt>
              </c:strCache>
            </c:strRef>
          </c:tx>
          <c:spPr>
            <a:solidFill>
              <a:srgbClr val="C0C1C2"/>
            </a:solidFill>
          </c:spPr>
          <c:invertIfNegative val="0"/>
          <c:cat>
            <c:strRef>
              <c:f>Amortering!$P$123:$P$128</c:f>
              <c:strCache>
                <c:ptCount val="6"/>
                <c:pt idx="0">
                  <c:v>0-150</c:v>
                </c:pt>
                <c:pt idx="1">
                  <c:v>150-300</c:v>
                </c:pt>
                <c:pt idx="2">
                  <c:v>300-450</c:v>
                </c:pt>
                <c:pt idx="3">
                  <c:v>450-600</c:v>
                </c:pt>
                <c:pt idx="4">
                  <c:v>Över 600</c:v>
                </c:pt>
                <c:pt idx="5">
                  <c:v>Totalt</c:v>
                </c:pt>
              </c:strCache>
            </c:strRef>
          </c:cat>
          <c:val>
            <c:numRef>
              <c:f>Amortering!$W$123:$W$128</c:f>
              <c:numCache>
                <c:formatCode>0.0</c:formatCode>
                <c:ptCount val="6"/>
                <c:pt idx="0">
                  <c:v>2.8159900000000002</c:v>
                </c:pt>
                <c:pt idx="1">
                  <c:v>3.3773900000000001</c:v>
                </c:pt>
                <c:pt idx="2">
                  <c:v>4.3919600000000001</c:v>
                </c:pt>
                <c:pt idx="3">
                  <c:v>5.6586999999999996</c:v>
                </c:pt>
                <c:pt idx="4">
                  <c:v>6.88985</c:v>
                </c:pt>
                <c:pt idx="5">
                  <c:v>4.6283599999999998</c:v>
                </c:pt>
              </c:numCache>
            </c:numRef>
          </c:val>
        </c:ser>
        <c:dLbls>
          <c:showLegendKey val="0"/>
          <c:showVal val="0"/>
          <c:showCatName val="0"/>
          <c:showSerName val="0"/>
          <c:showPercent val="0"/>
          <c:showBubbleSize val="0"/>
        </c:dLbls>
        <c:gapWidth val="150"/>
        <c:axId val="330832512"/>
        <c:axId val="330846592"/>
      </c:barChart>
      <c:barChart>
        <c:barDir val="col"/>
        <c:grouping val="clustered"/>
        <c:varyColors val="0"/>
        <c:ser>
          <c:idx val="7"/>
          <c:order val="7"/>
          <c:tx>
            <c:v>ny</c:v>
          </c:tx>
          <c:invertIfNegative val="0"/>
          <c:val>
            <c:numLit>
              <c:formatCode>General</c:formatCode>
              <c:ptCount val="1"/>
              <c:pt idx="0">
                <c:v>0</c:v>
              </c:pt>
            </c:numLit>
          </c:val>
        </c:ser>
        <c:dLbls>
          <c:showLegendKey val="0"/>
          <c:showVal val="0"/>
          <c:showCatName val="0"/>
          <c:showSerName val="0"/>
          <c:showPercent val="0"/>
          <c:showBubbleSize val="0"/>
        </c:dLbls>
        <c:gapWidth val="150"/>
        <c:axId val="330849664"/>
        <c:axId val="330848128"/>
      </c:barChart>
      <c:catAx>
        <c:axId val="330832512"/>
        <c:scaling>
          <c:orientation val="minMax"/>
        </c:scaling>
        <c:delete val="0"/>
        <c:axPos val="b"/>
        <c:majorTickMark val="out"/>
        <c:minorTickMark val="none"/>
        <c:tickLblPos val="nextTo"/>
        <c:txPr>
          <a:bodyPr/>
          <a:lstStyle/>
          <a:p>
            <a:pPr>
              <a:defRPr sz="1600" b="1">
                <a:latin typeface="Arial" panose="020B0604020202020204" pitchFamily="34" charset="0"/>
                <a:cs typeface="Arial" panose="020B0604020202020204" pitchFamily="34" charset="0"/>
              </a:defRPr>
            </a:pPr>
            <a:endParaRPr lang="sv-SE"/>
          </a:p>
        </c:txPr>
        <c:crossAx val="330846592"/>
        <c:crosses val="autoZero"/>
        <c:auto val="1"/>
        <c:lblAlgn val="ctr"/>
        <c:lblOffset val="100"/>
        <c:noMultiLvlLbl val="0"/>
      </c:catAx>
      <c:valAx>
        <c:axId val="330846592"/>
        <c:scaling>
          <c:orientation val="minMax"/>
        </c:scaling>
        <c:delete val="0"/>
        <c:axPos val="l"/>
        <c:majorGridlines/>
        <c:numFmt formatCode="0" sourceLinked="0"/>
        <c:majorTickMark val="none"/>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30832512"/>
        <c:crosses val="autoZero"/>
        <c:crossBetween val="between"/>
      </c:valAx>
      <c:valAx>
        <c:axId val="330848128"/>
        <c:scaling>
          <c:orientation val="minMax"/>
          <c:max val="8"/>
        </c:scaling>
        <c:delete val="0"/>
        <c:axPos val="r"/>
        <c:numFmt formatCode="General" sourceLinked="1"/>
        <c:majorTickMark val="none"/>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30849664"/>
        <c:crosses val="max"/>
        <c:crossBetween val="between"/>
        <c:majorUnit val="1"/>
      </c:valAx>
      <c:catAx>
        <c:axId val="330849664"/>
        <c:scaling>
          <c:orientation val="minMax"/>
        </c:scaling>
        <c:delete val="1"/>
        <c:axPos val="b"/>
        <c:majorTickMark val="out"/>
        <c:minorTickMark val="none"/>
        <c:tickLblPos val="nextTo"/>
        <c:crossAx val="330848128"/>
        <c:crosses val="autoZero"/>
        <c:auto val="1"/>
        <c:lblAlgn val="ctr"/>
        <c:lblOffset val="100"/>
        <c:noMultiLvlLbl val="0"/>
      </c:catAx>
    </c:plotArea>
    <c:legend>
      <c:legendPos val="b"/>
      <c:legendEntry>
        <c:idx val="7"/>
        <c:delete val="1"/>
      </c:legendEntry>
      <c:overlay val="0"/>
      <c:txPr>
        <a:bodyPr/>
        <a:lstStyle/>
        <a:p>
          <a:pPr>
            <a:defRPr sz="1800" b="1">
              <a:latin typeface="Arial" panose="020B0604020202020204" pitchFamily="34" charset="0"/>
              <a:cs typeface="Arial" panose="020B0604020202020204" pitchFamily="34" charset="0"/>
            </a:defRPr>
          </a:pPr>
          <a:endParaRPr lang="sv-SE"/>
        </a:p>
      </c:txPr>
    </c:legend>
    <c:plotVisOnly val="1"/>
    <c:dispBlanksAs val="gap"/>
    <c:showDLblsOverMax val="0"/>
  </c:chart>
  <c:spPr>
    <a:ln>
      <a:noFill/>
    </a:ln>
  </c:sp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col"/>
        <c:grouping val="clustered"/>
        <c:varyColors val="0"/>
        <c:ser>
          <c:idx val="3"/>
          <c:order val="0"/>
          <c:tx>
            <c:strRef>
              <c:f>'Ränte- och skuldbetalningskvot'!$P$30</c:f>
              <c:strCache>
                <c:ptCount val="1"/>
                <c:pt idx="0">
                  <c:v>Räntekvot</c:v>
                </c:pt>
              </c:strCache>
            </c:strRef>
          </c:tx>
          <c:spPr>
            <a:solidFill>
              <a:srgbClr val="F0B600"/>
            </a:solidFill>
          </c:spPr>
          <c:invertIfNegative val="0"/>
          <c:cat>
            <c:strRef>
              <c:f>'Ränte- och skuldbetalningskvot'!$O$31:$O$37</c:f>
              <c:strCache>
                <c:ptCount val="7"/>
                <c:pt idx="0">
                  <c:v>0-150</c:v>
                </c:pt>
                <c:pt idx="1">
                  <c:v>150-300</c:v>
                </c:pt>
                <c:pt idx="2">
                  <c:v>301-450</c:v>
                </c:pt>
                <c:pt idx="3">
                  <c:v>451-600</c:v>
                </c:pt>
                <c:pt idx="4">
                  <c:v>601-750</c:v>
                </c:pt>
                <c:pt idx="5">
                  <c:v>751-900</c:v>
                </c:pt>
                <c:pt idx="6">
                  <c:v>Över 900</c:v>
                </c:pt>
              </c:strCache>
            </c:strRef>
          </c:cat>
          <c:val>
            <c:numRef>
              <c:f>'Ränte- och skuldbetalningskvot'!$P$31:$P$37</c:f>
              <c:numCache>
                <c:formatCode>0.0</c:formatCode>
                <c:ptCount val="7"/>
                <c:pt idx="0">
                  <c:v>1.3265199999999999</c:v>
                </c:pt>
                <c:pt idx="1">
                  <c:v>2.8167499999999999</c:v>
                </c:pt>
                <c:pt idx="2">
                  <c:v>4.3191600000000001</c:v>
                </c:pt>
                <c:pt idx="3">
                  <c:v>5.6969099999999999</c:v>
                </c:pt>
                <c:pt idx="4">
                  <c:v>6.9763700000000002</c:v>
                </c:pt>
                <c:pt idx="5">
                  <c:v>8.2532999999999994</c:v>
                </c:pt>
                <c:pt idx="6">
                  <c:v>11.790699999999999</c:v>
                </c:pt>
              </c:numCache>
            </c:numRef>
          </c:val>
        </c:ser>
        <c:ser>
          <c:idx val="4"/>
          <c:order val="1"/>
          <c:tx>
            <c:strRef>
              <c:f>'Ränte- och skuldbetalningskvot'!$Q$30</c:f>
              <c:strCache>
                <c:ptCount val="1"/>
                <c:pt idx="0">
                  <c:v>Skuldbetalningskvot</c:v>
                </c:pt>
              </c:strCache>
            </c:strRef>
          </c:tx>
          <c:spPr>
            <a:solidFill>
              <a:srgbClr val="A50044"/>
            </a:solidFill>
          </c:spPr>
          <c:invertIfNegative val="0"/>
          <c:cat>
            <c:strRef>
              <c:f>'Ränte- och skuldbetalningskvot'!$O$31:$O$37</c:f>
              <c:strCache>
                <c:ptCount val="7"/>
                <c:pt idx="0">
                  <c:v>0-150</c:v>
                </c:pt>
                <c:pt idx="1">
                  <c:v>150-300</c:v>
                </c:pt>
                <c:pt idx="2">
                  <c:v>301-450</c:v>
                </c:pt>
                <c:pt idx="3">
                  <c:v>451-600</c:v>
                </c:pt>
                <c:pt idx="4">
                  <c:v>601-750</c:v>
                </c:pt>
                <c:pt idx="5">
                  <c:v>751-900</c:v>
                </c:pt>
                <c:pt idx="6">
                  <c:v>Över 900</c:v>
                </c:pt>
              </c:strCache>
            </c:strRef>
          </c:cat>
          <c:val>
            <c:numRef>
              <c:f>'Ränte- och skuldbetalningskvot'!$Q$31:$Q$37</c:f>
              <c:numCache>
                <c:formatCode>0.0</c:formatCode>
                <c:ptCount val="7"/>
                <c:pt idx="0">
                  <c:v>4.1460699999999999</c:v>
                </c:pt>
                <c:pt idx="1">
                  <c:v>6.1965000000000003</c:v>
                </c:pt>
                <c:pt idx="2">
                  <c:v>8.7133500000000002</c:v>
                </c:pt>
                <c:pt idx="3">
                  <c:v>11.355600000000001</c:v>
                </c:pt>
                <c:pt idx="4">
                  <c:v>13.905099999999999</c:v>
                </c:pt>
                <c:pt idx="5">
                  <c:v>15.0756</c:v>
                </c:pt>
                <c:pt idx="6">
                  <c:v>18.566600000000001</c:v>
                </c:pt>
              </c:numCache>
            </c:numRef>
          </c:val>
        </c:ser>
        <c:dLbls>
          <c:showLegendKey val="0"/>
          <c:showVal val="0"/>
          <c:showCatName val="0"/>
          <c:showSerName val="0"/>
          <c:showPercent val="0"/>
          <c:showBubbleSize val="0"/>
        </c:dLbls>
        <c:gapWidth val="150"/>
        <c:axId val="325823104"/>
        <c:axId val="325828992"/>
      </c:barChart>
      <c:barChart>
        <c:barDir val="col"/>
        <c:grouping val="clustered"/>
        <c:varyColors val="0"/>
        <c:ser>
          <c:idx val="5"/>
          <c:order val="2"/>
          <c:invertIfNegative val="0"/>
          <c:val>
            <c:numLit>
              <c:ptCount val="0"/>
            </c:numLit>
          </c:val>
        </c:ser>
        <c:dLbls>
          <c:showLegendKey val="0"/>
          <c:showVal val="0"/>
          <c:showCatName val="0"/>
          <c:showSerName val="0"/>
          <c:showPercent val="0"/>
          <c:showBubbleSize val="0"/>
        </c:dLbls>
        <c:gapWidth val="150"/>
        <c:axId val="325832064"/>
        <c:axId val="325830528"/>
      </c:barChart>
      <c:catAx>
        <c:axId val="325823104"/>
        <c:scaling>
          <c:orientation val="minMax"/>
        </c:scaling>
        <c:delete val="0"/>
        <c:axPos val="b"/>
        <c:majorTickMark val="out"/>
        <c:minorTickMark val="none"/>
        <c:tickLblPos val="nextTo"/>
        <c:txPr>
          <a:bodyPr/>
          <a:lstStyle/>
          <a:p>
            <a:pPr>
              <a:defRPr sz="1200" b="1">
                <a:solidFill>
                  <a:sysClr val="windowText" lastClr="000000"/>
                </a:solidFill>
                <a:latin typeface="Arial" panose="020B0604020202020204" pitchFamily="34" charset="0"/>
                <a:cs typeface="Arial" panose="020B0604020202020204" pitchFamily="34" charset="0"/>
              </a:defRPr>
            </a:pPr>
            <a:endParaRPr lang="sv-SE"/>
          </a:p>
        </c:txPr>
        <c:crossAx val="325828992"/>
        <c:crosses val="autoZero"/>
        <c:auto val="1"/>
        <c:lblAlgn val="ctr"/>
        <c:lblOffset val="100"/>
        <c:noMultiLvlLbl val="0"/>
      </c:catAx>
      <c:valAx>
        <c:axId val="325828992"/>
        <c:scaling>
          <c:orientation val="minMax"/>
          <c:max val="25"/>
        </c:scaling>
        <c:delete val="0"/>
        <c:axPos val="l"/>
        <c:majorGridlines/>
        <c:numFmt formatCode="0" sourceLinked="0"/>
        <c:majorTickMark val="none"/>
        <c:minorTickMark val="none"/>
        <c:tickLblPos val="nextTo"/>
        <c:txPr>
          <a:bodyPr/>
          <a:lstStyle/>
          <a:p>
            <a:pPr>
              <a:defRPr sz="1800" b="1">
                <a:solidFill>
                  <a:sysClr val="windowText" lastClr="000000"/>
                </a:solidFill>
                <a:latin typeface="Arial" panose="020B0604020202020204" pitchFamily="34" charset="0"/>
                <a:cs typeface="Arial" panose="020B0604020202020204" pitchFamily="34" charset="0"/>
              </a:defRPr>
            </a:pPr>
            <a:endParaRPr lang="sv-SE"/>
          </a:p>
        </c:txPr>
        <c:crossAx val="325823104"/>
        <c:crosses val="autoZero"/>
        <c:crossBetween val="between"/>
        <c:majorUnit val="5"/>
      </c:valAx>
      <c:valAx>
        <c:axId val="325830528"/>
        <c:scaling>
          <c:orientation val="minMax"/>
          <c:max val="25"/>
          <c:min val="0"/>
        </c:scaling>
        <c:delete val="0"/>
        <c:axPos val="r"/>
        <c:numFmt formatCode="#,##0" sourceLinked="0"/>
        <c:majorTickMark val="none"/>
        <c:minorTickMark val="none"/>
        <c:tickLblPos val="nextTo"/>
        <c:txPr>
          <a:bodyPr/>
          <a:lstStyle/>
          <a:p>
            <a:pPr>
              <a:defRPr sz="1800" b="1">
                <a:solidFill>
                  <a:sysClr val="windowText" lastClr="000000"/>
                </a:solidFill>
                <a:latin typeface="Arial" panose="020B0604020202020204" pitchFamily="34" charset="0"/>
                <a:cs typeface="Arial" panose="020B0604020202020204" pitchFamily="34" charset="0"/>
              </a:defRPr>
            </a:pPr>
            <a:endParaRPr lang="sv-SE"/>
          </a:p>
        </c:txPr>
        <c:crossAx val="325832064"/>
        <c:crosses val="max"/>
        <c:crossBetween val="between"/>
      </c:valAx>
      <c:catAx>
        <c:axId val="325832064"/>
        <c:scaling>
          <c:orientation val="minMax"/>
        </c:scaling>
        <c:delete val="1"/>
        <c:axPos val="b"/>
        <c:majorTickMark val="out"/>
        <c:minorTickMark val="none"/>
        <c:tickLblPos val="nextTo"/>
        <c:crossAx val="325830528"/>
        <c:crosses val="autoZero"/>
        <c:auto val="1"/>
        <c:lblAlgn val="ctr"/>
        <c:lblOffset val="100"/>
        <c:noMultiLvlLbl val="0"/>
      </c:catAx>
      <c:spPr>
        <a:noFill/>
      </c:spPr>
    </c:plotArea>
    <c:legend>
      <c:legendPos val="b"/>
      <c:legendEntry>
        <c:idx val="2"/>
        <c:delete val="1"/>
      </c:legendEntry>
      <c:layout>
        <c:manualLayout>
          <c:xMode val="edge"/>
          <c:yMode val="edge"/>
          <c:x val="3.2949179547731737E-2"/>
          <c:y val="0.88015833333333338"/>
          <c:w val="0.92589377906547132"/>
          <c:h val="0.10725750000000001"/>
        </c:manualLayout>
      </c:layout>
      <c:overlay val="0"/>
      <c:txPr>
        <a:bodyPr/>
        <a:lstStyle/>
        <a:p>
          <a:pPr>
            <a:defRPr sz="1800" b="1">
              <a:solidFill>
                <a:sysClr val="windowText" lastClr="000000"/>
              </a:solidFill>
              <a:latin typeface="Arial" panose="020B0604020202020204" pitchFamily="34" charset="0"/>
              <a:cs typeface="Arial" panose="020B0604020202020204" pitchFamily="34" charset="0"/>
            </a:defRPr>
          </a:pPr>
          <a:endParaRPr lang="sv-SE"/>
        </a:p>
      </c:txPr>
    </c:legend>
    <c:plotVisOnly val="1"/>
    <c:dispBlanksAs val="gap"/>
    <c:showDLblsOverMax val="0"/>
  </c:chart>
  <c:spPr>
    <a:noFill/>
    <a:ln>
      <a:noFill/>
    </a:ln>
  </c:spPr>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col"/>
        <c:grouping val="clustered"/>
        <c:varyColors val="0"/>
        <c:ser>
          <c:idx val="3"/>
          <c:order val="0"/>
          <c:tx>
            <c:strRef>
              <c:f>'Ränte- och skuldbetalningskvot'!$P$3</c:f>
              <c:strCache>
                <c:ptCount val="1"/>
                <c:pt idx="0">
                  <c:v>Räntekvot</c:v>
                </c:pt>
              </c:strCache>
            </c:strRef>
          </c:tx>
          <c:spPr>
            <a:solidFill>
              <a:srgbClr val="F0B600"/>
            </a:solidFill>
          </c:spPr>
          <c:invertIfNegative val="0"/>
          <c:cat>
            <c:strRef>
              <c:f>'Ränte- och skuldbetalningskvot'!$O$4:$O$8</c:f>
              <c:strCache>
                <c:ptCount val="5"/>
                <c:pt idx="0">
                  <c:v>0-25</c:v>
                </c:pt>
                <c:pt idx="1">
                  <c:v>25-50</c:v>
                </c:pt>
                <c:pt idx="2">
                  <c:v>50-70</c:v>
                </c:pt>
                <c:pt idx="3">
                  <c:v>70-85</c:v>
                </c:pt>
                <c:pt idx="4">
                  <c:v>Över 85</c:v>
                </c:pt>
              </c:strCache>
            </c:strRef>
          </c:cat>
          <c:val>
            <c:numRef>
              <c:f>'Ränte- och skuldbetalningskvot'!$P$4:$P$8</c:f>
              <c:numCache>
                <c:formatCode>0.0</c:formatCode>
                <c:ptCount val="5"/>
                <c:pt idx="0">
                  <c:v>2.5609600000000001</c:v>
                </c:pt>
                <c:pt idx="1">
                  <c:v>4.1367399999999996</c:v>
                </c:pt>
                <c:pt idx="2">
                  <c:v>4.8339400000000001</c:v>
                </c:pt>
                <c:pt idx="3">
                  <c:v>4.9515500000000001</c:v>
                </c:pt>
                <c:pt idx="4">
                  <c:v>5.2876000000000003</c:v>
                </c:pt>
              </c:numCache>
            </c:numRef>
          </c:val>
        </c:ser>
        <c:ser>
          <c:idx val="4"/>
          <c:order val="1"/>
          <c:tx>
            <c:strRef>
              <c:f>'Ränte- och skuldbetalningskvot'!$Q$3</c:f>
              <c:strCache>
                <c:ptCount val="1"/>
                <c:pt idx="0">
                  <c:v>Skuldbetalningskvot</c:v>
                </c:pt>
              </c:strCache>
            </c:strRef>
          </c:tx>
          <c:spPr>
            <a:solidFill>
              <a:srgbClr val="A50044"/>
            </a:solidFill>
          </c:spPr>
          <c:invertIfNegative val="0"/>
          <c:cat>
            <c:strRef>
              <c:f>'Ränte- och skuldbetalningskvot'!$O$4:$O$8</c:f>
              <c:strCache>
                <c:ptCount val="5"/>
                <c:pt idx="0">
                  <c:v>0-25</c:v>
                </c:pt>
                <c:pt idx="1">
                  <c:v>25-50</c:v>
                </c:pt>
                <c:pt idx="2">
                  <c:v>50-70</c:v>
                </c:pt>
                <c:pt idx="3">
                  <c:v>70-85</c:v>
                </c:pt>
                <c:pt idx="4">
                  <c:v>Över 85</c:v>
                </c:pt>
              </c:strCache>
            </c:strRef>
          </c:cat>
          <c:val>
            <c:numRef>
              <c:f>'Ränte- och skuldbetalningskvot'!$Q$4:$Q$8</c:f>
              <c:numCache>
                <c:formatCode>0.0</c:formatCode>
                <c:ptCount val="5"/>
                <c:pt idx="0">
                  <c:v>4.3651600000000004</c:v>
                </c:pt>
                <c:pt idx="1">
                  <c:v>6.1032099999999998</c:v>
                </c:pt>
                <c:pt idx="2">
                  <c:v>8.9881700000000002</c:v>
                </c:pt>
                <c:pt idx="3">
                  <c:v>11.7187</c:v>
                </c:pt>
                <c:pt idx="4">
                  <c:v>14.461600000000001</c:v>
                </c:pt>
              </c:numCache>
            </c:numRef>
          </c:val>
        </c:ser>
        <c:dLbls>
          <c:showLegendKey val="0"/>
          <c:showVal val="0"/>
          <c:showCatName val="0"/>
          <c:showSerName val="0"/>
          <c:showPercent val="0"/>
          <c:showBubbleSize val="0"/>
        </c:dLbls>
        <c:gapWidth val="150"/>
        <c:axId val="330434816"/>
        <c:axId val="330444800"/>
      </c:barChart>
      <c:barChart>
        <c:barDir val="col"/>
        <c:grouping val="clustered"/>
        <c:varyColors val="0"/>
        <c:ser>
          <c:idx val="0"/>
          <c:order val="2"/>
          <c:tx>
            <c:v>tom</c:v>
          </c:tx>
          <c:invertIfNegative val="0"/>
          <c:val>
            <c:numLit>
              <c:formatCode>General</c:formatCode>
              <c:ptCount val="1"/>
              <c:pt idx="0">
                <c:v>0</c:v>
              </c:pt>
            </c:numLit>
          </c:val>
        </c:ser>
        <c:dLbls>
          <c:showLegendKey val="0"/>
          <c:showVal val="0"/>
          <c:showCatName val="0"/>
          <c:showSerName val="0"/>
          <c:showPercent val="0"/>
          <c:showBubbleSize val="0"/>
        </c:dLbls>
        <c:gapWidth val="150"/>
        <c:axId val="330447872"/>
        <c:axId val="330446336"/>
      </c:barChart>
      <c:catAx>
        <c:axId val="330434816"/>
        <c:scaling>
          <c:orientation val="minMax"/>
        </c:scaling>
        <c:delete val="0"/>
        <c:axPos val="b"/>
        <c:majorTickMark val="out"/>
        <c:minorTickMark val="none"/>
        <c:tickLblPos val="nextTo"/>
        <c:txPr>
          <a:bodyPr/>
          <a:lstStyle/>
          <a:p>
            <a:pPr>
              <a:defRPr sz="1800" b="1">
                <a:solidFill>
                  <a:sysClr val="windowText" lastClr="000000"/>
                </a:solidFill>
                <a:latin typeface="Arial" panose="020B0604020202020204" pitchFamily="34" charset="0"/>
                <a:cs typeface="Arial" panose="020B0604020202020204" pitchFamily="34" charset="0"/>
              </a:defRPr>
            </a:pPr>
            <a:endParaRPr lang="sv-SE"/>
          </a:p>
        </c:txPr>
        <c:crossAx val="330444800"/>
        <c:crosses val="autoZero"/>
        <c:auto val="1"/>
        <c:lblAlgn val="ctr"/>
        <c:lblOffset val="100"/>
        <c:noMultiLvlLbl val="0"/>
      </c:catAx>
      <c:valAx>
        <c:axId val="330444800"/>
        <c:scaling>
          <c:orientation val="minMax"/>
          <c:max val="15"/>
        </c:scaling>
        <c:delete val="0"/>
        <c:axPos val="l"/>
        <c:majorGridlines/>
        <c:numFmt formatCode="0" sourceLinked="0"/>
        <c:majorTickMark val="none"/>
        <c:minorTickMark val="none"/>
        <c:tickLblPos val="nextTo"/>
        <c:txPr>
          <a:bodyPr/>
          <a:lstStyle/>
          <a:p>
            <a:pPr>
              <a:defRPr sz="1800" b="1">
                <a:solidFill>
                  <a:sysClr val="windowText" lastClr="000000"/>
                </a:solidFill>
                <a:latin typeface="Arial" panose="020B0604020202020204" pitchFamily="34" charset="0"/>
                <a:cs typeface="Arial" panose="020B0604020202020204" pitchFamily="34" charset="0"/>
              </a:defRPr>
            </a:pPr>
            <a:endParaRPr lang="sv-SE"/>
          </a:p>
        </c:txPr>
        <c:crossAx val="330434816"/>
        <c:crosses val="autoZero"/>
        <c:crossBetween val="between"/>
        <c:majorUnit val="5"/>
      </c:valAx>
      <c:valAx>
        <c:axId val="330446336"/>
        <c:scaling>
          <c:orientation val="minMax"/>
          <c:max val="15"/>
        </c:scaling>
        <c:delete val="0"/>
        <c:axPos val="r"/>
        <c:numFmt formatCode="General" sourceLinked="1"/>
        <c:majorTickMark val="in"/>
        <c:minorTickMark val="none"/>
        <c:tickLblPos val="nextTo"/>
        <c:txPr>
          <a:bodyPr/>
          <a:lstStyle/>
          <a:p>
            <a:pPr algn="ctr">
              <a:defRPr lang="sv-SE"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330447872"/>
        <c:crosses val="max"/>
        <c:crossBetween val="between"/>
        <c:majorUnit val="5"/>
      </c:valAx>
      <c:catAx>
        <c:axId val="330447872"/>
        <c:scaling>
          <c:orientation val="minMax"/>
        </c:scaling>
        <c:delete val="1"/>
        <c:axPos val="b"/>
        <c:majorTickMark val="out"/>
        <c:minorTickMark val="none"/>
        <c:tickLblPos val="nextTo"/>
        <c:crossAx val="330446336"/>
        <c:crosses val="autoZero"/>
        <c:auto val="1"/>
        <c:lblAlgn val="ctr"/>
        <c:lblOffset val="100"/>
        <c:noMultiLvlLbl val="0"/>
      </c:catAx>
      <c:spPr>
        <a:noFill/>
      </c:spPr>
    </c:plotArea>
    <c:legend>
      <c:legendPos val="b"/>
      <c:legendEntry>
        <c:idx val="2"/>
        <c:delete val="1"/>
      </c:legendEntry>
      <c:layout>
        <c:manualLayout>
          <c:xMode val="edge"/>
          <c:yMode val="edge"/>
          <c:x val="3.2949179547731737E-2"/>
          <c:y val="0.88015833333333338"/>
          <c:w val="0.82393086419753081"/>
          <c:h val="9.1400833333333334E-2"/>
        </c:manualLayout>
      </c:layout>
      <c:overlay val="0"/>
      <c:txPr>
        <a:bodyPr/>
        <a:lstStyle/>
        <a:p>
          <a:pPr>
            <a:defRPr sz="1800" b="1">
              <a:solidFill>
                <a:sysClr val="windowText" lastClr="000000"/>
              </a:solidFill>
              <a:latin typeface="Arial" panose="020B0604020202020204" pitchFamily="34" charset="0"/>
              <a:cs typeface="Arial" panose="020B0604020202020204" pitchFamily="34" charset="0"/>
            </a:defRPr>
          </a:pPr>
          <a:endParaRPr lang="sv-SE"/>
        </a:p>
      </c:txPr>
    </c:legend>
    <c:plotVisOnly val="1"/>
    <c:dispBlanksAs val="gap"/>
    <c:showDLblsOverMax val="0"/>
  </c:chart>
  <c:spPr>
    <a:noFill/>
    <a:ln>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'Svenska bolånetagare'!$N$292</c:f>
              <c:strCache>
                <c:ptCount val="1"/>
                <c:pt idx="0">
                  <c:v>2011</c:v>
                </c:pt>
              </c:strCache>
            </c:strRef>
          </c:tx>
          <c:spPr>
            <a:solidFill>
              <a:srgbClr val="F0B600"/>
            </a:solidFill>
            <a:ln>
              <a:solidFill>
                <a:srgbClr val="F0B600"/>
              </a:solidFill>
            </a:ln>
          </c:spPr>
          <c:invertIfNegative val="0"/>
          <c:cat>
            <c:strRef>
              <c:f>'Svenska bolånetagare'!$M$293:$M$297</c:f>
              <c:strCache>
                <c:ptCount val="5"/>
                <c:pt idx="0">
                  <c:v>0-150</c:v>
                </c:pt>
                <c:pt idx="1">
                  <c:v>150-300</c:v>
                </c:pt>
                <c:pt idx="2">
                  <c:v>300-450</c:v>
                </c:pt>
                <c:pt idx="3">
                  <c:v>450-600</c:v>
                </c:pt>
                <c:pt idx="4">
                  <c:v>Över 600</c:v>
                </c:pt>
              </c:strCache>
            </c:strRef>
          </c:cat>
          <c:val>
            <c:numRef>
              <c:f>'Svenska bolånetagare'!$N$293:$N$297</c:f>
              <c:numCache>
                <c:formatCode>0.0</c:formatCode>
                <c:ptCount val="5"/>
                <c:pt idx="0">
                  <c:v>24.02</c:v>
                </c:pt>
                <c:pt idx="1">
                  <c:v>31.05</c:v>
                </c:pt>
                <c:pt idx="2">
                  <c:v>23.47</c:v>
                </c:pt>
                <c:pt idx="3">
                  <c:v>11.36</c:v>
                </c:pt>
                <c:pt idx="4">
                  <c:v>10.08</c:v>
                </c:pt>
              </c:numCache>
            </c:numRef>
          </c:val>
        </c:ser>
        <c:ser>
          <c:idx val="1"/>
          <c:order val="1"/>
          <c:tx>
            <c:strRef>
              <c:f>'Svenska bolånetagare'!$O$292</c:f>
              <c:strCache>
                <c:ptCount val="1"/>
                <c:pt idx="0">
                  <c:v>2012</c:v>
                </c:pt>
              </c:strCache>
            </c:strRef>
          </c:tx>
          <c:spPr>
            <a:solidFill>
              <a:srgbClr val="A50044"/>
            </a:solidFill>
          </c:spPr>
          <c:invertIfNegative val="0"/>
          <c:cat>
            <c:strRef>
              <c:f>'Svenska bolånetagare'!$M$293:$M$297</c:f>
              <c:strCache>
                <c:ptCount val="5"/>
                <c:pt idx="0">
                  <c:v>0-150</c:v>
                </c:pt>
                <c:pt idx="1">
                  <c:v>150-300</c:v>
                </c:pt>
                <c:pt idx="2">
                  <c:v>300-450</c:v>
                </c:pt>
                <c:pt idx="3">
                  <c:v>450-600</c:v>
                </c:pt>
                <c:pt idx="4">
                  <c:v>Över 600</c:v>
                </c:pt>
              </c:strCache>
            </c:strRef>
          </c:cat>
          <c:val>
            <c:numRef>
              <c:f>'Svenska bolånetagare'!$O$293:$O$297</c:f>
              <c:numCache>
                <c:formatCode>0.0</c:formatCode>
                <c:ptCount val="5"/>
                <c:pt idx="0">
                  <c:v>17.14</c:v>
                </c:pt>
                <c:pt idx="1">
                  <c:v>30.47</c:v>
                </c:pt>
                <c:pt idx="2">
                  <c:v>25.25</c:v>
                </c:pt>
                <c:pt idx="3">
                  <c:v>15.02</c:v>
                </c:pt>
                <c:pt idx="4">
                  <c:v>12.129999999999999</c:v>
                </c:pt>
              </c:numCache>
            </c:numRef>
          </c:val>
        </c:ser>
        <c:ser>
          <c:idx val="2"/>
          <c:order val="2"/>
          <c:tx>
            <c:strRef>
              <c:f>'Svenska bolånetagare'!$P$292</c:f>
              <c:strCache>
                <c:ptCount val="1"/>
                <c:pt idx="0">
                  <c:v>2013</c:v>
                </c:pt>
              </c:strCache>
            </c:strRef>
          </c:tx>
          <c:spPr>
            <a:solidFill>
              <a:srgbClr val="EC732B"/>
            </a:solidFill>
          </c:spPr>
          <c:invertIfNegative val="0"/>
          <c:cat>
            <c:strRef>
              <c:f>'Svenska bolånetagare'!$M$293:$M$297</c:f>
              <c:strCache>
                <c:ptCount val="5"/>
                <c:pt idx="0">
                  <c:v>0-150</c:v>
                </c:pt>
                <c:pt idx="1">
                  <c:v>150-300</c:v>
                </c:pt>
                <c:pt idx="2">
                  <c:v>300-450</c:v>
                </c:pt>
                <c:pt idx="3">
                  <c:v>450-600</c:v>
                </c:pt>
                <c:pt idx="4">
                  <c:v>Över 600</c:v>
                </c:pt>
              </c:strCache>
            </c:strRef>
          </c:cat>
          <c:val>
            <c:numRef>
              <c:f>'Svenska bolånetagare'!$P$293:$P$297</c:f>
              <c:numCache>
                <c:formatCode>0.0</c:formatCode>
                <c:ptCount val="5"/>
                <c:pt idx="0">
                  <c:v>14.87</c:v>
                </c:pt>
                <c:pt idx="1">
                  <c:v>29.75</c:v>
                </c:pt>
                <c:pt idx="2">
                  <c:v>26.92</c:v>
                </c:pt>
                <c:pt idx="3">
                  <c:v>16.45</c:v>
                </c:pt>
                <c:pt idx="4">
                  <c:v>12.01</c:v>
                </c:pt>
              </c:numCache>
            </c:numRef>
          </c:val>
        </c:ser>
        <c:ser>
          <c:idx val="3"/>
          <c:order val="3"/>
          <c:tx>
            <c:strRef>
              <c:f>'Svenska bolånetagare'!$Q$292</c:f>
              <c:strCache>
                <c:ptCount val="1"/>
                <c:pt idx="0">
                  <c:v>2014</c:v>
                </c:pt>
              </c:strCache>
            </c:strRef>
          </c:tx>
          <c:spPr>
            <a:solidFill>
              <a:srgbClr val="98BF0C"/>
            </a:solidFill>
          </c:spPr>
          <c:invertIfNegative val="0"/>
          <c:cat>
            <c:strRef>
              <c:f>'Svenska bolånetagare'!$M$293:$M$297</c:f>
              <c:strCache>
                <c:ptCount val="5"/>
                <c:pt idx="0">
                  <c:v>0-150</c:v>
                </c:pt>
                <c:pt idx="1">
                  <c:v>150-300</c:v>
                </c:pt>
                <c:pt idx="2">
                  <c:v>300-450</c:v>
                </c:pt>
                <c:pt idx="3">
                  <c:v>450-600</c:v>
                </c:pt>
                <c:pt idx="4">
                  <c:v>Över 600</c:v>
                </c:pt>
              </c:strCache>
            </c:strRef>
          </c:cat>
          <c:val>
            <c:numRef>
              <c:f>'Svenska bolånetagare'!$Q$293:$Q$297</c:f>
              <c:numCache>
                <c:formatCode>0.0</c:formatCode>
                <c:ptCount val="5"/>
                <c:pt idx="0">
                  <c:v>12.48</c:v>
                </c:pt>
                <c:pt idx="1">
                  <c:v>27.55</c:v>
                </c:pt>
                <c:pt idx="2">
                  <c:v>26.81</c:v>
                </c:pt>
                <c:pt idx="3">
                  <c:v>18.399999999999999</c:v>
                </c:pt>
                <c:pt idx="4">
                  <c:v>14.76</c:v>
                </c:pt>
              </c:numCache>
            </c:numRef>
          </c:val>
        </c:ser>
        <c:ser>
          <c:idx val="4"/>
          <c:order val="4"/>
          <c:tx>
            <c:strRef>
              <c:f>'Svenska bolånetagare'!$R$292</c:f>
              <c:strCache>
                <c:ptCount val="1"/>
                <c:pt idx="0">
                  <c:v>2015</c:v>
                </c:pt>
              </c:strCache>
            </c:strRef>
          </c:tx>
          <c:spPr>
            <a:solidFill>
              <a:srgbClr val="AADADB"/>
            </a:solidFill>
          </c:spPr>
          <c:invertIfNegative val="0"/>
          <c:cat>
            <c:strRef>
              <c:f>'Svenska bolånetagare'!$M$293:$M$297</c:f>
              <c:strCache>
                <c:ptCount val="5"/>
                <c:pt idx="0">
                  <c:v>0-150</c:v>
                </c:pt>
                <c:pt idx="1">
                  <c:v>150-300</c:v>
                </c:pt>
                <c:pt idx="2">
                  <c:v>300-450</c:v>
                </c:pt>
                <c:pt idx="3">
                  <c:v>450-600</c:v>
                </c:pt>
                <c:pt idx="4">
                  <c:v>Över 600</c:v>
                </c:pt>
              </c:strCache>
            </c:strRef>
          </c:cat>
          <c:val>
            <c:numRef>
              <c:f>'Svenska bolånetagare'!$R$293:$R$297</c:f>
              <c:numCache>
                <c:formatCode>0.0</c:formatCode>
                <c:ptCount val="5"/>
                <c:pt idx="0">
                  <c:v>10.83</c:v>
                </c:pt>
                <c:pt idx="1">
                  <c:v>25.43</c:v>
                </c:pt>
                <c:pt idx="2">
                  <c:v>27.04</c:v>
                </c:pt>
                <c:pt idx="3">
                  <c:v>19.7</c:v>
                </c:pt>
                <c:pt idx="4">
                  <c:v>17.010000000000002</c:v>
                </c:pt>
              </c:numCache>
            </c:numRef>
          </c:val>
        </c:ser>
        <c:ser>
          <c:idx val="5"/>
          <c:order val="5"/>
          <c:tx>
            <c:strRef>
              <c:f>'Svenska bolånetagare'!$S$292</c:f>
              <c:strCache>
                <c:ptCount val="1"/>
                <c:pt idx="0">
                  <c:v>2016</c:v>
                </c:pt>
              </c:strCache>
            </c:strRef>
          </c:tx>
          <c:spPr>
            <a:solidFill>
              <a:srgbClr val="A05599"/>
            </a:solidFill>
          </c:spPr>
          <c:invertIfNegative val="0"/>
          <c:cat>
            <c:strRef>
              <c:f>'Svenska bolånetagare'!$M$293:$M$297</c:f>
              <c:strCache>
                <c:ptCount val="5"/>
                <c:pt idx="0">
                  <c:v>0-150</c:v>
                </c:pt>
                <c:pt idx="1">
                  <c:v>150-300</c:v>
                </c:pt>
                <c:pt idx="2">
                  <c:v>300-450</c:v>
                </c:pt>
                <c:pt idx="3">
                  <c:v>450-600</c:v>
                </c:pt>
                <c:pt idx="4">
                  <c:v>Över 600</c:v>
                </c:pt>
              </c:strCache>
            </c:strRef>
          </c:cat>
          <c:val>
            <c:numRef>
              <c:f>'Svenska bolånetagare'!$S$293:$S$297</c:f>
              <c:numCache>
                <c:formatCode>0.0</c:formatCode>
                <c:ptCount val="5"/>
                <c:pt idx="0">
                  <c:v>10.69</c:v>
                </c:pt>
                <c:pt idx="1">
                  <c:v>24.9</c:v>
                </c:pt>
                <c:pt idx="2">
                  <c:v>27.19</c:v>
                </c:pt>
                <c:pt idx="3">
                  <c:v>20.83</c:v>
                </c:pt>
                <c:pt idx="4">
                  <c:v>16.39</c:v>
                </c:pt>
              </c:numCache>
            </c:numRef>
          </c:val>
        </c:ser>
        <c:ser>
          <c:idx val="6"/>
          <c:order val="6"/>
          <c:tx>
            <c:strRef>
              <c:f>'Svenska bolånetagare'!$T$292</c:f>
              <c:strCache>
                <c:ptCount val="1"/>
                <c:pt idx="0">
                  <c:v>2017</c:v>
                </c:pt>
              </c:strCache>
            </c:strRef>
          </c:tx>
          <c:spPr>
            <a:solidFill>
              <a:srgbClr val="C0C1C2"/>
            </a:solidFill>
          </c:spPr>
          <c:invertIfNegative val="0"/>
          <c:cat>
            <c:strRef>
              <c:f>'Svenska bolånetagare'!$M$293:$M$297</c:f>
              <c:strCache>
                <c:ptCount val="5"/>
                <c:pt idx="0">
                  <c:v>0-150</c:v>
                </c:pt>
                <c:pt idx="1">
                  <c:v>150-300</c:v>
                </c:pt>
                <c:pt idx="2">
                  <c:v>300-450</c:v>
                </c:pt>
                <c:pt idx="3">
                  <c:v>450-600</c:v>
                </c:pt>
                <c:pt idx="4">
                  <c:v>Över 600</c:v>
                </c:pt>
              </c:strCache>
            </c:strRef>
          </c:cat>
          <c:val>
            <c:numRef>
              <c:f>'Svenska bolånetagare'!$T$293:$T$297</c:f>
              <c:numCache>
                <c:formatCode>0.0</c:formatCode>
                <c:ptCount val="5"/>
                <c:pt idx="0">
                  <c:v>9.25</c:v>
                </c:pt>
                <c:pt idx="1">
                  <c:v>24.19</c:v>
                </c:pt>
                <c:pt idx="2">
                  <c:v>27.31</c:v>
                </c:pt>
                <c:pt idx="3">
                  <c:v>22.08</c:v>
                </c:pt>
                <c:pt idx="4">
                  <c:v>17.169999999999998</c:v>
                </c:pt>
              </c:numCache>
            </c:numRef>
          </c:val>
        </c:ser>
        <c:dLbls>
          <c:showLegendKey val="0"/>
          <c:showVal val="0"/>
          <c:showCatName val="0"/>
          <c:showSerName val="0"/>
          <c:showPercent val="0"/>
          <c:showBubbleSize val="0"/>
        </c:dLbls>
        <c:gapWidth val="150"/>
        <c:axId val="324483712"/>
        <c:axId val="324489600"/>
      </c:barChart>
      <c:barChart>
        <c:barDir val="col"/>
        <c:grouping val="clustered"/>
        <c:varyColors val="0"/>
        <c:ser>
          <c:idx val="7"/>
          <c:order val="7"/>
          <c:tx>
            <c:v>ny</c:v>
          </c:tx>
          <c:invertIfNegative val="0"/>
          <c:val>
            <c:numLit>
              <c:formatCode>General</c:formatCode>
              <c:ptCount val="1"/>
              <c:pt idx="0">
                <c:v>0</c:v>
              </c:pt>
            </c:numLit>
          </c:val>
        </c:ser>
        <c:dLbls>
          <c:showLegendKey val="0"/>
          <c:showVal val="0"/>
          <c:showCatName val="0"/>
          <c:showSerName val="0"/>
          <c:showPercent val="0"/>
          <c:showBubbleSize val="0"/>
        </c:dLbls>
        <c:gapWidth val="150"/>
        <c:axId val="324492672"/>
        <c:axId val="324491136"/>
      </c:barChart>
      <c:catAx>
        <c:axId val="324483712"/>
        <c:scaling>
          <c:orientation val="minMax"/>
        </c:scaling>
        <c:delete val="0"/>
        <c:axPos val="b"/>
        <c:majorTickMark val="out"/>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4489600"/>
        <c:crosses val="autoZero"/>
        <c:auto val="1"/>
        <c:lblAlgn val="ctr"/>
        <c:lblOffset val="100"/>
        <c:noMultiLvlLbl val="0"/>
      </c:catAx>
      <c:valAx>
        <c:axId val="324489600"/>
        <c:scaling>
          <c:orientation val="minMax"/>
        </c:scaling>
        <c:delete val="0"/>
        <c:axPos val="l"/>
        <c:majorGridlines/>
        <c:numFmt formatCode="0" sourceLinked="0"/>
        <c:majorTickMark val="none"/>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4483712"/>
        <c:crosses val="autoZero"/>
        <c:crossBetween val="between"/>
      </c:valAx>
      <c:valAx>
        <c:axId val="324491136"/>
        <c:scaling>
          <c:orientation val="minMax"/>
          <c:max val="35"/>
        </c:scaling>
        <c:delete val="0"/>
        <c:axPos val="r"/>
        <c:numFmt formatCode="General" sourceLinked="1"/>
        <c:majorTickMark val="none"/>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4492672"/>
        <c:crosses val="max"/>
        <c:crossBetween val="between"/>
        <c:majorUnit val="5"/>
      </c:valAx>
      <c:catAx>
        <c:axId val="324492672"/>
        <c:scaling>
          <c:orientation val="minMax"/>
        </c:scaling>
        <c:delete val="1"/>
        <c:axPos val="b"/>
        <c:majorTickMark val="out"/>
        <c:minorTickMark val="none"/>
        <c:tickLblPos val="nextTo"/>
        <c:crossAx val="324491136"/>
        <c:crosses val="autoZero"/>
        <c:auto val="1"/>
        <c:lblAlgn val="ctr"/>
        <c:lblOffset val="100"/>
        <c:noMultiLvlLbl val="0"/>
      </c:catAx>
    </c:plotArea>
    <c:legend>
      <c:legendPos val="b"/>
      <c:legendEntry>
        <c:idx val="7"/>
        <c:delete val="1"/>
      </c:legendEntry>
      <c:overlay val="0"/>
      <c:txPr>
        <a:bodyPr/>
        <a:lstStyle/>
        <a:p>
          <a:pPr>
            <a:defRPr sz="1800" b="1">
              <a:latin typeface="Arial" panose="020B0604020202020204" pitchFamily="34" charset="0"/>
              <a:cs typeface="Arial" panose="020B0604020202020204" pitchFamily="34" charset="0"/>
            </a:defRPr>
          </a:pPr>
          <a:endParaRPr lang="sv-SE"/>
        </a:p>
      </c:txPr>
    </c:legend>
    <c:plotVisOnly val="1"/>
    <c:dispBlanksAs val="gap"/>
    <c:showDLblsOverMax val="0"/>
  </c:chart>
  <c:spPr>
    <a:ln>
      <a:noFill/>
    </a:ln>
  </c:sp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col"/>
        <c:grouping val="clustered"/>
        <c:varyColors val="0"/>
        <c:ser>
          <c:idx val="3"/>
          <c:order val="0"/>
          <c:tx>
            <c:strRef>
              <c:f>'Ränte- och skuldbetalningskvot'!$P$55</c:f>
              <c:strCache>
                <c:ptCount val="1"/>
                <c:pt idx="0">
                  <c:v>Räntekvot</c:v>
                </c:pt>
              </c:strCache>
            </c:strRef>
          </c:tx>
          <c:spPr>
            <a:solidFill>
              <a:srgbClr val="F0B600"/>
            </a:solidFill>
          </c:spPr>
          <c:invertIfNegative val="0"/>
          <c:cat>
            <c:numRef>
              <c:f>'Ränte- och skuldbetalningskvot'!$O$56:$O$65</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'Ränte- och skuldbetalningskvot'!$P$56:$P$65</c:f>
              <c:numCache>
                <c:formatCode>0.0</c:formatCode>
                <c:ptCount val="10"/>
                <c:pt idx="0">
                  <c:v>4.3391000000000002</c:v>
                </c:pt>
                <c:pt idx="1">
                  <c:v>4.8097799999999999</c:v>
                </c:pt>
                <c:pt idx="2">
                  <c:v>4.9872399999999999</c:v>
                </c:pt>
                <c:pt idx="3">
                  <c:v>4.6080899999999998</c:v>
                </c:pt>
                <c:pt idx="4">
                  <c:v>4.3715099999999998</c:v>
                </c:pt>
                <c:pt idx="5">
                  <c:v>4.3863099999999999</c:v>
                </c:pt>
                <c:pt idx="6">
                  <c:v>4.4663300000000001</c:v>
                </c:pt>
                <c:pt idx="7">
                  <c:v>4.43771</c:v>
                </c:pt>
                <c:pt idx="8">
                  <c:v>4.5845399999999996</c:v>
                </c:pt>
                <c:pt idx="9">
                  <c:v>4.8438400000000001</c:v>
                </c:pt>
              </c:numCache>
            </c:numRef>
          </c:val>
        </c:ser>
        <c:ser>
          <c:idx val="4"/>
          <c:order val="1"/>
          <c:tx>
            <c:strRef>
              <c:f>'Ränte- och skuldbetalningskvot'!$Q$55</c:f>
              <c:strCache>
                <c:ptCount val="1"/>
                <c:pt idx="0">
                  <c:v>Skuldbetalningskvot</c:v>
                </c:pt>
              </c:strCache>
            </c:strRef>
          </c:tx>
          <c:spPr>
            <a:solidFill>
              <a:srgbClr val="A50044"/>
            </a:solidFill>
          </c:spPr>
          <c:invertIfNegative val="0"/>
          <c:cat>
            <c:numRef>
              <c:f>'Ränte- och skuldbetalningskvot'!$O$56:$O$65</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'Ränte- och skuldbetalningskvot'!$Q$56:$Q$65</c:f>
              <c:numCache>
                <c:formatCode>0.0</c:formatCode>
                <c:ptCount val="10"/>
                <c:pt idx="0">
                  <c:v>9.2976600000000005</c:v>
                </c:pt>
                <c:pt idx="1">
                  <c:v>10.3759</c:v>
                </c:pt>
                <c:pt idx="2">
                  <c:v>10.3522</c:v>
                </c:pt>
                <c:pt idx="3">
                  <c:v>9.4789600000000007</c:v>
                </c:pt>
                <c:pt idx="4">
                  <c:v>9.0665200000000006</c:v>
                </c:pt>
                <c:pt idx="5">
                  <c:v>9.1087000000000007</c:v>
                </c:pt>
                <c:pt idx="6">
                  <c:v>9.08094</c:v>
                </c:pt>
                <c:pt idx="7">
                  <c:v>8.8851099999999992</c:v>
                </c:pt>
                <c:pt idx="8">
                  <c:v>8.7325700000000008</c:v>
                </c:pt>
                <c:pt idx="9">
                  <c:v>8.5631199999999996</c:v>
                </c:pt>
              </c:numCache>
            </c:numRef>
          </c:val>
        </c:ser>
        <c:dLbls>
          <c:showLegendKey val="0"/>
          <c:showVal val="0"/>
          <c:showCatName val="0"/>
          <c:showSerName val="0"/>
          <c:showPercent val="0"/>
          <c:showBubbleSize val="0"/>
        </c:dLbls>
        <c:gapWidth val="150"/>
        <c:axId val="330495872"/>
        <c:axId val="330497408"/>
      </c:barChart>
      <c:barChart>
        <c:barDir val="col"/>
        <c:grouping val="clustered"/>
        <c:varyColors val="0"/>
        <c:ser>
          <c:idx val="0"/>
          <c:order val="2"/>
          <c:tx>
            <c:v>tom</c:v>
          </c:tx>
          <c:invertIfNegative val="0"/>
          <c:val>
            <c:numLit>
              <c:formatCode>General</c:formatCode>
              <c:ptCount val="1"/>
              <c:pt idx="0">
                <c:v>0</c:v>
              </c:pt>
            </c:numLit>
          </c:val>
        </c:ser>
        <c:dLbls>
          <c:showLegendKey val="0"/>
          <c:showVal val="0"/>
          <c:showCatName val="0"/>
          <c:showSerName val="0"/>
          <c:showPercent val="0"/>
          <c:showBubbleSize val="0"/>
        </c:dLbls>
        <c:gapWidth val="150"/>
        <c:axId val="330504832"/>
        <c:axId val="330503296"/>
      </c:barChart>
      <c:catAx>
        <c:axId val="330495872"/>
        <c:scaling>
          <c:orientation val="minMax"/>
        </c:scaling>
        <c:delete val="0"/>
        <c:axPos val="b"/>
        <c:numFmt formatCode="General" sourceLinked="1"/>
        <c:majorTickMark val="out"/>
        <c:minorTickMark val="none"/>
        <c:tickLblPos val="nextTo"/>
        <c:txPr>
          <a:bodyPr/>
          <a:lstStyle/>
          <a:p>
            <a:pPr>
              <a:defRPr sz="1800" b="1">
                <a:solidFill>
                  <a:sysClr val="windowText" lastClr="000000"/>
                </a:solidFill>
                <a:latin typeface="Arial" panose="020B0604020202020204" pitchFamily="34" charset="0"/>
                <a:cs typeface="Arial" panose="020B0604020202020204" pitchFamily="34" charset="0"/>
              </a:defRPr>
            </a:pPr>
            <a:endParaRPr lang="sv-SE"/>
          </a:p>
        </c:txPr>
        <c:crossAx val="330497408"/>
        <c:crosses val="autoZero"/>
        <c:auto val="1"/>
        <c:lblAlgn val="ctr"/>
        <c:lblOffset val="100"/>
        <c:noMultiLvlLbl val="0"/>
      </c:catAx>
      <c:valAx>
        <c:axId val="330497408"/>
        <c:scaling>
          <c:orientation val="minMax"/>
          <c:max val="10"/>
        </c:scaling>
        <c:delete val="0"/>
        <c:axPos val="l"/>
        <c:majorGridlines/>
        <c:numFmt formatCode="0" sourceLinked="0"/>
        <c:majorTickMark val="none"/>
        <c:minorTickMark val="none"/>
        <c:tickLblPos val="nextTo"/>
        <c:txPr>
          <a:bodyPr/>
          <a:lstStyle/>
          <a:p>
            <a:pPr>
              <a:defRPr sz="1800" b="1">
                <a:solidFill>
                  <a:sysClr val="windowText" lastClr="000000"/>
                </a:solidFill>
                <a:latin typeface="Arial" panose="020B0604020202020204" pitchFamily="34" charset="0"/>
                <a:cs typeface="Arial" panose="020B0604020202020204" pitchFamily="34" charset="0"/>
              </a:defRPr>
            </a:pPr>
            <a:endParaRPr lang="sv-SE"/>
          </a:p>
        </c:txPr>
        <c:crossAx val="330495872"/>
        <c:crosses val="autoZero"/>
        <c:crossBetween val="between"/>
        <c:majorUnit val="2"/>
      </c:valAx>
      <c:valAx>
        <c:axId val="330503296"/>
        <c:scaling>
          <c:orientation val="minMax"/>
          <c:max val="10"/>
        </c:scaling>
        <c:delete val="0"/>
        <c:axPos val="r"/>
        <c:numFmt formatCode="General" sourceLinked="1"/>
        <c:majorTickMark val="none"/>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30504832"/>
        <c:crosses val="max"/>
        <c:crossBetween val="between"/>
        <c:majorUnit val="2"/>
      </c:valAx>
      <c:catAx>
        <c:axId val="330504832"/>
        <c:scaling>
          <c:orientation val="minMax"/>
        </c:scaling>
        <c:delete val="1"/>
        <c:axPos val="b"/>
        <c:majorTickMark val="out"/>
        <c:minorTickMark val="none"/>
        <c:tickLblPos val="nextTo"/>
        <c:crossAx val="330503296"/>
        <c:crosses val="autoZero"/>
        <c:auto val="1"/>
        <c:lblAlgn val="ctr"/>
        <c:lblOffset val="100"/>
        <c:noMultiLvlLbl val="0"/>
      </c:catAx>
      <c:spPr>
        <a:noFill/>
      </c:spPr>
    </c:plotArea>
    <c:legend>
      <c:legendPos val="b"/>
      <c:legendEntry>
        <c:idx val="2"/>
        <c:delete val="1"/>
      </c:legendEntry>
      <c:layout>
        <c:manualLayout>
          <c:xMode val="edge"/>
          <c:yMode val="edge"/>
          <c:x val="3.2949179547731737E-2"/>
          <c:y val="0.88015833333333338"/>
          <c:w val="0.89665246913580243"/>
          <c:h val="9.1400833333333334E-2"/>
        </c:manualLayout>
      </c:layout>
      <c:overlay val="0"/>
      <c:txPr>
        <a:bodyPr/>
        <a:lstStyle/>
        <a:p>
          <a:pPr>
            <a:defRPr sz="1800" b="1">
              <a:solidFill>
                <a:sysClr val="windowText" lastClr="000000"/>
              </a:solidFill>
              <a:latin typeface="Arial" panose="020B0604020202020204" pitchFamily="34" charset="0"/>
              <a:cs typeface="Arial" panose="020B0604020202020204" pitchFamily="34" charset="0"/>
            </a:defRPr>
          </a:pPr>
          <a:endParaRPr lang="sv-SE"/>
        </a:p>
      </c:txPr>
    </c:legend>
    <c:plotVisOnly val="1"/>
    <c:dispBlanksAs val="gap"/>
    <c:showDLblsOverMax val="0"/>
  </c:chart>
  <c:spPr>
    <a:noFill/>
    <a:ln>
      <a:noFill/>
    </a:ln>
  </c:spPr>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col"/>
        <c:grouping val="clustered"/>
        <c:varyColors val="0"/>
        <c:ser>
          <c:idx val="3"/>
          <c:order val="0"/>
          <c:tx>
            <c:strRef>
              <c:f>'Ränte- och skuldbetalningskvot'!$P$55</c:f>
              <c:strCache>
                <c:ptCount val="1"/>
                <c:pt idx="0">
                  <c:v>Räntekvot</c:v>
                </c:pt>
              </c:strCache>
            </c:strRef>
          </c:tx>
          <c:spPr>
            <a:solidFill>
              <a:srgbClr val="F0B600"/>
            </a:solidFill>
          </c:spPr>
          <c:invertIfNegative val="0"/>
          <c:cat>
            <c:strRef>
              <c:f>'Ränte- och skuldbetalningskvot'!$O$83:$O$86</c:f>
              <c:strCache>
                <c:ptCount val="4"/>
                <c:pt idx="0">
                  <c:v>Upp till 30</c:v>
                </c:pt>
                <c:pt idx="1">
                  <c:v>31-50</c:v>
                </c:pt>
                <c:pt idx="2">
                  <c:v>51-65</c:v>
                </c:pt>
                <c:pt idx="3">
                  <c:v>Över 65</c:v>
                </c:pt>
              </c:strCache>
            </c:strRef>
          </c:cat>
          <c:val>
            <c:numRef>
              <c:f>'Ränte- och skuldbetalningskvot'!$P$83:$P$86</c:f>
              <c:numCache>
                <c:formatCode>0.0</c:formatCode>
                <c:ptCount val="4"/>
                <c:pt idx="0">
                  <c:v>4.8137800000000004</c:v>
                </c:pt>
                <c:pt idx="1">
                  <c:v>4.7685000000000004</c:v>
                </c:pt>
                <c:pt idx="2">
                  <c:v>4.2964099999999998</c:v>
                </c:pt>
                <c:pt idx="3">
                  <c:v>3.8445900000000002</c:v>
                </c:pt>
              </c:numCache>
            </c:numRef>
          </c:val>
        </c:ser>
        <c:ser>
          <c:idx val="4"/>
          <c:order val="1"/>
          <c:tx>
            <c:strRef>
              <c:f>'Ränte- och skuldbetalningskvot'!$Q$55</c:f>
              <c:strCache>
                <c:ptCount val="1"/>
                <c:pt idx="0">
                  <c:v>Skuldbetalningskvot</c:v>
                </c:pt>
              </c:strCache>
            </c:strRef>
          </c:tx>
          <c:spPr>
            <a:solidFill>
              <a:srgbClr val="A50044"/>
            </a:solidFill>
          </c:spPr>
          <c:invertIfNegative val="0"/>
          <c:cat>
            <c:strRef>
              <c:f>'Ränte- och skuldbetalningskvot'!$O$83:$O$86</c:f>
              <c:strCache>
                <c:ptCount val="4"/>
                <c:pt idx="0">
                  <c:v>Upp till 30</c:v>
                </c:pt>
                <c:pt idx="1">
                  <c:v>31-50</c:v>
                </c:pt>
                <c:pt idx="2">
                  <c:v>51-65</c:v>
                </c:pt>
                <c:pt idx="3">
                  <c:v>Över 65</c:v>
                </c:pt>
              </c:strCache>
            </c:strRef>
          </c:cat>
          <c:val>
            <c:numRef>
              <c:f>'Ränte- och skuldbetalningskvot'!$Q$83:$Q$86</c:f>
              <c:numCache>
                <c:formatCode>0.0</c:formatCode>
                <c:ptCount val="4"/>
                <c:pt idx="0">
                  <c:v>11.498799999999999</c:v>
                </c:pt>
                <c:pt idx="1">
                  <c:v>9.6703299999999999</c:v>
                </c:pt>
                <c:pt idx="2">
                  <c:v>7.9212600000000002</c:v>
                </c:pt>
                <c:pt idx="3">
                  <c:v>6.0149400000000002</c:v>
                </c:pt>
              </c:numCache>
            </c:numRef>
          </c:val>
        </c:ser>
        <c:dLbls>
          <c:showLegendKey val="0"/>
          <c:showVal val="0"/>
          <c:showCatName val="0"/>
          <c:showSerName val="0"/>
          <c:showPercent val="0"/>
          <c:showBubbleSize val="0"/>
        </c:dLbls>
        <c:gapWidth val="150"/>
        <c:axId val="330532352"/>
        <c:axId val="330533888"/>
      </c:barChart>
      <c:barChart>
        <c:barDir val="col"/>
        <c:grouping val="clustered"/>
        <c:varyColors val="0"/>
        <c:ser>
          <c:idx val="0"/>
          <c:order val="2"/>
          <c:tx>
            <c:v>tom</c:v>
          </c:tx>
          <c:invertIfNegative val="0"/>
          <c:val>
            <c:numLit>
              <c:formatCode>General</c:formatCode>
              <c:ptCount val="1"/>
              <c:pt idx="0">
                <c:v>0</c:v>
              </c:pt>
            </c:numLit>
          </c:val>
        </c:ser>
        <c:dLbls>
          <c:showLegendKey val="0"/>
          <c:showVal val="0"/>
          <c:showCatName val="0"/>
          <c:showSerName val="0"/>
          <c:showPercent val="0"/>
          <c:showBubbleSize val="0"/>
        </c:dLbls>
        <c:gapWidth val="150"/>
        <c:axId val="330557696"/>
        <c:axId val="330556160"/>
      </c:barChart>
      <c:catAx>
        <c:axId val="330532352"/>
        <c:scaling>
          <c:orientation val="minMax"/>
        </c:scaling>
        <c:delete val="0"/>
        <c:axPos val="b"/>
        <c:numFmt formatCode="General" sourceLinked="1"/>
        <c:majorTickMark val="out"/>
        <c:minorTickMark val="none"/>
        <c:tickLblPos val="nextTo"/>
        <c:txPr>
          <a:bodyPr/>
          <a:lstStyle/>
          <a:p>
            <a:pPr>
              <a:defRPr sz="1600" b="1">
                <a:solidFill>
                  <a:sysClr val="windowText" lastClr="000000"/>
                </a:solidFill>
                <a:latin typeface="Arial" panose="020B0604020202020204" pitchFamily="34" charset="0"/>
                <a:cs typeface="Arial" panose="020B0604020202020204" pitchFamily="34" charset="0"/>
              </a:defRPr>
            </a:pPr>
            <a:endParaRPr lang="sv-SE"/>
          </a:p>
        </c:txPr>
        <c:crossAx val="330533888"/>
        <c:crosses val="autoZero"/>
        <c:auto val="1"/>
        <c:lblAlgn val="ctr"/>
        <c:lblOffset val="100"/>
        <c:noMultiLvlLbl val="0"/>
      </c:catAx>
      <c:valAx>
        <c:axId val="330533888"/>
        <c:scaling>
          <c:orientation val="minMax"/>
          <c:max val="15"/>
        </c:scaling>
        <c:delete val="0"/>
        <c:axPos val="l"/>
        <c:majorGridlines/>
        <c:numFmt formatCode="0" sourceLinked="0"/>
        <c:majorTickMark val="none"/>
        <c:minorTickMark val="none"/>
        <c:tickLblPos val="nextTo"/>
        <c:txPr>
          <a:bodyPr/>
          <a:lstStyle/>
          <a:p>
            <a:pPr>
              <a:defRPr sz="1800" b="1">
                <a:solidFill>
                  <a:sysClr val="windowText" lastClr="000000"/>
                </a:solidFill>
                <a:latin typeface="Arial" panose="020B0604020202020204" pitchFamily="34" charset="0"/>
                <a:cs typeface="Arial" panose="020B0604020202020204" pitchFamily="34" charset="0"/>
              </a:defRPr>
            </a:pPr>
            <a:endParaRPr lang="sv-SE"/>
          </a:p>
        </c:txPr>
        <c:crossAx val="330532352"/>
        <c:crosses val="autoZero"/>
        <c:crossBetween val="between"/>
        <c:majorUnit val="5"/>
      </c:valAx>
      <c:valAx>
        <c:axId val="330556160"/>
        <c:scaling>
          <c:orientation val="minMax"/>
          <c:max val="15"/>
          <c:min val="0"/>
        </c:scaling>
        <c:delete val="0"/>
        <c:axPos val="r"/>
        <c:numFmt formatCode="General" sourceLinked="1"/>
        <c:majorTickMark val="none"/>
        <c:minorTickMark val="none"/>
        <c:tickLblPos val="nextTo"/>
        <c:txPr>
          <a:bodyPr/>
          <a:lstStyle/>
          <a:p>
            <a:pPr algn="ctr">
              <a:defRPr lang="sv-SE"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330557696"/>
        <c:crosses val="max"/>
        <c:crossBetween val="between"/>
        <c:majorUnit val="5"/>
      </c:valAx>
      <c:catAx>
        <c:axId val="330557696"/>
        <c:scaling>
          <c:orientation val="minMax"/>
        </c:scaling>
        <c:delete val="1"/>
        <c:axPos val="b"/>
        <c:majorTickMark val="out"/>
        <c:minorTickMark val="none"/>
        <c:tickLblPos val="nextTo"/>
        <c:crossAx val="330556160"/>
        <c:crosses val="autoZero"/>
        <c:auto val="1"/>
        <c:lblAlgn val="ctr"/>
        <c:lblOffset val="100"/>
        <c:noMultiLvlLbl val="0"/>
      </c:catAx>
      <c:spPr>
        <a:noFill/>
      </c:spPr>
    </c:plotArea>
    <c:legend>
      <c:legendPos val="b"/>
      <c:legendEntry>
        <c:idx val="2"/>
        <c:delete val="1"/>
      </c:legendEntry>
      <c:overlay val="0"/>
      <c:txPr>
        <a:bodyPr/>
        <a:lstStyle/>
        <a:p>
          <a:pPr algn="ctr">
            <a:defRPr lang="sv-SE"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a:noFill/>
    </a:ln>
  </c:spPr>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col"/>
        <c:grouping val="clustered"/>
        <c:varyColors val="0"/>
        <c:ser>
          <c:idx val="3"/>
          <c:order val="0"/>
          <c:tx>
            <c:strRef>
              <c:f>'Ränte- och skuldbetalningskvot'!$P$55</c:f>
              <c:strCache>
                <c:ptCount val="1"/>
                <c:pt idx="0">
                  <c:v>Räntekvot</c:v>
                </c:pt>
              </c:strCache>
            </c:strRef>
          </c:tx>
          <c:spPr>
            <a:solidFill>
              <a:srgbClr val="F0B600"/>
            </a:solidFill>
          </c:spPr>
          <c:invertIfNegative val="0"/>
          <c:cat>
            <c:strRef>
              <c:f>'Ränte- och skuldbetalningskvot'!$O$107:$O$111</c:f>
              <c:strCache>
                <c:ptCount val="5"/>
                <c:pt idx="0">
                  <c:v>Storgöteborg</c:v>
                </c:pt>
                <c:pt idx="1">
                  <c:v>Stormalmö</c:v>
                </c:pt>
                <c:pt idx="2">
                  <c:v>Storstockholm</c:v>
                </c:pt>
                <c:pt idx="3">
                  <c:v>Övriga landet</c:v>
                </c:pt>
                <c:pt idx="4">
                  <c:v>Övriga stora städer</c:v>
                </c:pt>
              </c:strCache>
            </c:strRef>
          </c:cat>
          <c:val>
            <c:numRef>
              <c:f>'Ränte- och skuldbetalningskvot'!$P$107:$P$111</c:f>
              <c:numCache>
                <c:formatCode>0.0</c:formatCode>
                <c:ptCount val="5"/>
                <c:pt idx="0">
                  <c:v>5.0885899999999999</c:v>
                </c:pt>
                <c:pt idx="1">
                  <c:v>4.5916300000000003</c:v>
                </c:pt>
                <c:pt idx="2">
                  <c:v>5.5787500000000003</c:v>
                </c:pt>
                <c:pt idx="3">
                  <c:v>3.7869199999999998</c:v>
                </c:pt>
                <c:pt idx="4">
                  <c:v>4.3763800000000002</c:v>
                </c:pt>
              </c:numCache>
            </c:numRef>
          </c:val>
        </c:ser>
        <c:ser>
          <c:idx val="4"/>
          <c:order val="1"/>
          <c:tx>
            <c:strRef>
              <c:f>'Ränte- och skuldbetalningskvot'!$Q$55</c:f>
              <c:strCache>
                <c:ptCount val="1"/>
                <c:pt idx="0">
                  <c:v>Skuldbetalningskvot</c:v>
                </c:pt>
              </c:strCache>
            </c:strRef>
          </c:tx>
          <c:spPr>
            <a:solidFill>
              <a:srgbClr val="A50044"/>
            </a:solidFill>
          </c:spPr>
          <c:invertIfNegative val="0"/>
          <c:cat>
            <c:strRef>
              <c:f>'Ränte- och skuldbetalningskvot'!$O$107:$O$111</c:f>
              <c:strCache>
                <c:ptCount val="5"/>
                <c:pt idx="0">
                  <c:v>Storgöteborg</c:v>
                </c:pt>
                <c:pt idx="1">
                  <c:v>Stormalmö</c:v>
                </c:pt>
                <c:pt idx="2">
                  <c:v>Storstockholm</c:v>
                </c:pt>
                <c:pt idx="3">
                  <c:v>Övriga landet</c:v>
                </c:pt>
                <c:pt idx="4">
                  <c:v>Övriga stora städer</c:v>
                </c:pt>
              </c:strCache>
            </c:strRef>
          </c:cat>
          <c:val>
            <c:numRef>
              <c:f>'Ränte- och skuldbetalningskvot'!$Q$107:$Q$111</c:f>
              <c:numCache>
                <c:formatCode>0.0</c:formatCode>
                <c:ptCount val="5"/>
                <c:pt idx="0">
                  <c:v>9.9095099999999992</c:v>
                </c:pt>
                <c:pt idx="1">
                  <c:v>9.5116999999999994</c:v>
                </c:pt>
                <c:pt idx="2">
                  <c:v>10.633599999999999</c:v>
                </c:pt>
                <c:pt idx="3">
                  <c:v>8.1937700000000007</c:v>
                </c:pt>
                <c:pt idx="4">
                  <c:v>9.0333400000000008</c:v>
                </c:pt>
              </c:numCache>
            </c:numRef>
          </c:val>
        </c:ser>
        <c:dLbls>
          <c:showLegendKey val="0"/>
          <c:showVal val="0"/>
          <c:showCatName val="0"/>
          <c:showSerName val="0"/>
          <c:showPercent val="0"/>
          <c:showBubbleSize val="0"/>
        </c:dLbls>
        <c:gapWidth val="150"/>
        <c:axId val="331314304"/>
        <c:axId val="331315840"/>
      </c:barChart>
      <c:barChart>
        <c:barDir val="col"/>
        <c:grouping val="clustered"/>
        <c:varyColors val="0"/>
        <c:ser>
          <c:idx val="0"/>
          <c:order val="2"/>
          <c:tx>
            <c:v>tom</c:v>
          </c:tx>
          <c:invertIfNegative val="0"/>
          <c:val>
            <c:numLit>
              <c:formatCode>General</c:formatCode>
              <c:ptCount val="1"/>
              <c:pt idx="0">
                <c:v>0</c:v>
              </c:pt>
            </c:numLit>
          </c:val>
        </c:ser>
        <c:dLbls>
          <c:showLegendKey val="0"/>
          <c:showVal val="0"/>
          <c:showCatName val="0"/>
          <c:showSerName val="0"/>
          <c:showPercent val="0"/>
          <c:showBubbleSize val="0"/>
        </c:dLbls>
        <c:gapWidth val="150"/>
        <c:axId val="331319168"/>
        <c:axId val="331317632"/>
      </c:barChart>
      <c:catAx>
        <c:axId val="331314304"/>
        <c:scaling>
          <c:orientation val="minMax"/>
        </c:scaling>
        <c:delete val="0"/>
        <c:axPos val="b"/>
        <c:numFmt formatCode="General" sourceLinked="1"/>
        <c:majorTickMark val="out"/>
        <c:minorTickMark val="none"/>
        <c:tickLblPos val="nextTo"/>
        <c:txPr>
          <a:bodyPr/>
          <a:lstStyle/>
          <a:p>
            <a:pPr>
              <a:defRPr sz="1200" b="1">
                <a:solidFill>
                  <a:sysClr val="windowText" lastClr="000000"/>
                </a:solidFill>
                <a:latin typeface="Arial" panose="020B0604020202020204" pitchFamily="34" charset="0"/>
                <a:cs typeface="Arial" panose="020B0604020202020204" pitchFamily="34" charset="0"/>
              </a:defRPr>
            </a:pPr>
            <a:endParaRPr lang="sv-SE"/>
          </a:p>
        </c:txPr>
        <c:crossAx val="331315840"/>
        <c:crosses val="autoZero"/>
        <c:auto val="1"/>
        <c:lblAlgn val="ctr"/>
        <c:lblOffset val="100"/>
        <c:noMultiLvlLbl val="0"/>
      </c:catAx>
      <c:valAx>
        <c:axId val="331315840"/>
        <c:scaling>
          <c:orientation val="minMax"/>
          <c:max val="15"/>
        </c:scaling>
        <c:delete val="0"/>
        <c:axPos val="l"/>
        <c:majorGridlines/>
        <c:numFmt formatCode="0" sourceLinked="0"/>
        <c:majorTickMark val="none"/>
        <c:minorTickMark val="none"/>
        <c:tickLblPos val="nextTo"/>
        <c:txPr>
          <a:bodyPr/>
          <a:lstStyle/>
          <a:p>
            <a:pPr>
              <a:defRPr sz="1800" b="1">
                <a:solidFill>
                  <a:sysClr val="windowText" lastClr="000000"/>
                </a:solidFill>
                <a:latin typeface="Arial" panose="020B0604020202020204" pitchFamily="34" charset="0"/>
                <a:cs typeface="Arial" panose="020B0604020202020204" pitchFamily="34" charset="0"/>
              </a:defRPr>
            </a:pPr>
            <a:endParaRPr lang="sv-SE"/>
          </a:p>
        </c:txPr>
        <c:crossAx val="331314304"/>
        <c:crosses val="autoZero"/>
        <c:crossBetween val="between"/>
        <c:majorUnit val="5"/>
      </c:valAx>
      <c:valAx>
        <c:axId val="331317632"/>
        <c:scaling>
          <c:orientation val="minMax"/>
          <c:max val="15"/>
        </c:scaling>
        <c:delete val="0"/>
        <c:axPos val="r"/>
        <c:numFmt formatCode="General" sourceLinked="1"/>
        <c:majorTickMark val="none"/>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31319168"/>
        <c:crosses val="max"/>
        <c:crossBetween val="between"/>
        <c:majorUnit val="5"/>
      </c:valAx>
      <c:catAx>
        <c:axId val="331319168"/>
        <c:scaling>
          <c:orientation val="minMax"/>
        </c:scaling>
        <c:delete val="1"/>
        <c:axPos val="b"/>
        <c:majorTickMark val="out"/>
        <c:minorTickMark val="none"/>
        <c:tickLblPos val="nextTo"/>
        <c:crossAx val="331317632"/>
        <c:crosses val="autoZero"/>
        <c:auto val="1"/>
        <c:lblAlgn val="ctr"/>
        <c:lblOffset val="100"/>
        <c:noMultiLvlLbl val="0"/>
      </c:catAx>
      <c:spPr>
        <a:noFill/>
      </c:spPr>
    </c:plotArea>
    <c:legend>
      <c:legendPos val="b"/>
      <c:legendEntry>
        <c:idx val="2"/>
        <c:delete val="1"/>
      </c:legendEntry>
      <c:layout>
        <c:manualLayout>
          <c:xMode val="edge"/>
          <c:yMode val="edge"/>
          <c:x val="3.2949179547731737E-2"/>
          <c:y val="0.88015833333333338"/>
          <c:w val="0.89665246913580243"/>
          <c:h val="9.1400833333333334E-2"/>
        </c:manualLayout>
      </c:layout>
      <c:overlay val="0"/>
      <c:txPr>
        <a:bodyPr/>
        <a:lstStyle/>
        <a:p>
          <a:pPr>
            <a:defRPr sz="1800" b="1">
              <a:solidFill>
                <a:sysClr val="windowText" lastClr="000000"/>
              </a:solidFill>
              <a:latin typeface="Arial" panose="020B0604020202020204" pitchFamily="34" charset="0"/>
              <a:cs typeface="Arial" panose="020B0604020202020204" pitchFamily="34" charset="0"/>
            </a:defRPr>
          </a:pPr>
          <a:endParaRPr lang="sv-SE"/>
        </a:p>
      </c:txPr>
    </c:legend>
    <c:plotVisOnly val="1"/>
    <c:dispBlanksAs val="gap"/>
    <c:showDLblsOverMax val="0"/>
  </c:chart>
  <c:spPr>
    <a:noFill/>
    <a:ln>
      <a:noFill/>
    </a:ln>
  </c:spPr>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2327932098765433E-2"/>
          <c:y val="5.3110833333333336E-2"/>
          <c:w val="0.83534413580246913"/>
          <c:h val="0.77267944444444447"/>
        </c:manualLayout>
      </c:layout>
      <c:barChart>
        <c:barDir val="col"/>
        <c:grouping val="clustered"/>
        <c:varyColors val="0"/>
        <c:ser>
          <c:idx val="0"/>
          <c:order val="0"/>
          <c:tx>
            <c:strRef>
              <c:f>Månadsöverskott!$P$3</c:f>
              <c:strCache>
                <c:ptCount val="1"/>
                <c:pt idx="0">
                  <c:v>2012</c:v>
                </c:pt>
              </c:strCache>
            </c:strRef>
          </c:tx>
          <c:spPr>
            <a:solidFill>
              <a:srgbClr val="F0B600"/>
            </a:solidFill>
          </c:spPr>
          <c:invertIfNegative val="0"/>
          <c:cat>
            <c:strRef>
              <c:f>Månadsöverskott!$N$4:$N$8</c:f>
              <c:strCache>
                <c:ptCount val="5"/>
                <c:pt idx="0">
                  <c:v>0-25</c:v>
                </c:pt>
                <c:pt idx="1">
                  <c:v>25-50</c:v>
                </c:pt>
                <c:pt idx="2">
                  <c:v>50-70</c:v>
                </c:pt>
                <c:pt idx="3">
                  <c:v>70-85</c:v>
                </c:pt>
                <c:pt idx="4">
                  <c:v>Över 85</c:v>
                </c:pt>
              </c:strCache>
            </c:strRef>
          </c:cat>
          <c:val>
            <c:numRef>
              <c:f>Månadsöverskott!$P$4:$P$8</c:f>
              <c:numCache>
                <c:formatCode>0.0</c:formatCode>
                <c:ptCount val="5"/>
                <c:pt idx="0">
                  <c:v>34.600999999999999</c:v>
                </c:pt>
                <c:pt idx="1">
                  <c:v>35.784999999999997</c:v>
                </c:pt>
                <c:pt idx="2">
                  <c:v>35.429000000000002</c:v>
                </c:pt>
                <c:pt idx="3">
                  <c:v>34.677</c:v>
                </c:pt>
                <c:pt idx="4">
                  <c:v>31.344000000000001</c:v>
                </c:pt>
              </c:numCache>
            </c:numRef>
          </c:val>
        </c:ser>
        <c:ser>
          <c:idx val="1"/>
          <c:order val="1"/>
          <c:tx>
            <c:strRef>
              <c:f>Månadsöverskott!$Q$3</c:f>
              <c:strCache>
                <c:ptCount val="1"/>
                <c:pt idx="0">
                  <c:v>2013</c:v>
                </c:pt>
              </c:strCache>
            </c:strRef>
          </c:tx>
          <c:spPr>
            <a:solidFill>
              <a:srgbClr val="A50044"/>
            </a:solidFill>
          </c:spPr>
          <c:invertIfNegative val="0"/>
          <c:cat>
            <c:strRef>
              <c:f>Månadsöverskott!$N$4:$N$8</c:f>
              <c:strCache>
                <c:ptCount val="5"/>
                <c:pt idx="0">
                  <c:v>0-25</c:v>
                </c:pt>
                <c:pt idx="1">
                  <c:v>25-50</c:v>
                </c:pt>
                <c:pt idx="2">
                  <c:v>50-70</c:v>
                </c:pt>
                <c:pt idx="3">
                  <c:v>70-85</c:v>
                </c:pt>
                <c:pt idx="4">
                  <c:v>Över 85</c:v>
                </c:pt>
              </c:strCache>
            </c:strRef>
          </c:cat>
          <c:val>
            <c:numRef>
              <c:f>Månadsöverskott!$Q$4:$Q$8</c:f>
              <c:numCache>
                <c:formatCode>0.0</c:formatCode>
                <c:ptCount val="5"/>
                <c:pt idx="0">
                  <c:v>31.441000000000003</c:v>
                </c:pt>
                <c:pt idx="1">
                  <c:v>35.913000000000004</c:v>
                </c:pt>
                <c:pt idx="2">
                  <c:v>37.058999999999997</c:v>
                </c:pt>
                <c:pt idx="3">
                  <c:v>33.778999999999996</c:v>
                </c:pt>
                <c:pt idx="4">
                  <c:v>26.91</c:v>
                </c:pt>
              </c:numCache>
            </c:numRef>
          </c:val>
        </c:ser>
        <c:ser>
          <c:idx val="2"/>
          <c:order val="2"/>
          <c:tx>
            <c:strRef>
              <c:f>Månadsöverskott!$R$3</c:f>
              <c:strCache>
                <c:ptCount val="1"/>
                <c:pt idx="0">
                  <c:v>2014</c:v>
                </c:pt>
              </c:strCache>
            </c:strRef>
          </c:tx>
          <c:spPr>
            <a:solidFill>
              <a:srgbClr val="EC732B"/>
            </a:solidFill>
          </c:spPr>
          <c:invertIfNegative val="0"/>
          <c:cat>
            <c:strRef>
              <c:f>Månadsöverskott!$N$4:$N$8</c:f>
              <c:strCache>
                <c:ptCount val="5"/>
                <c:pt idx="0">
                  <c:v>0-25</c:v>
                </c:pt>
                <c:pt idx="1">
                  <c:v>25-50</c:v>
                </c:pt>
                <c:pt idx="2">
                  <c:v>50-70</c:v>
                </c:pt>
                <c:pt idx="3">
                  <c:v>70-85</c:v>
                </c:pt>
                <c:pt idx="4">
                  <c:v>Över 85</c:v>
                </c:pt>
              </c:strCache>
            </c:strRef>
          </c:cat>
          <c:val>
            <c:numRef>
              <c:f>Månadsöverskott!$R$4:$R$8</c:f>
              <c:numCache>
                <c:formatCode>0.0</c:formatCode>
                <c:ptCount val="5"/>
                <c:pt idx="0">
                  <c:v>35.683999999999997</c:v>
                </c:pt>
                <c:pt idx="1">
                  <c:v>39.180999999999997</c:v>
                </c:pt>
                <c:pt idx="2">
                  <c:v>39.940999999999995</c:v>
                </c:pt>
                <c:pt idx="3">
                  <c:v>37.502000000000002</c:v>
                </c:pt>
                <c:pt idx="4">
                  <c:v>29.286000000000001</c:v>
                </c:pt>
              </c:numCache>
            </c:numRef>
          </c:val>
        </c:ser>
        <c:ser>
          <c:idx val="3"/>
          <c:order val="3"/>
          <c:tx>
            <c:strRef>
              <c:f>Månadsöverskott!$S$3</c:f>
              <c:strCache>
                <c:ptCount val="1"/>
                <c:pt idx="0">
                  <c:v>2015</c:v>
                </c:pt>
              </c:strCache>
            </c:strRef>
          </c:tx>
          <c:spPr>
            <a:solidFill>
              <a:srgbClr val="98BF0C"/>
            </a:solidFill>
          </c:spPr>
          <c:invertIfNegative val="0"/>
          <c:cat>
            <c:strRef>
              <c:f>Månadsöverskott!$N$4:$N$8</c:f>
              <c:strCache>
                <c:ptCount val="5"/>
                <c:pt idx="0">
                  <c:v>0-25</c:v>
                </c:pt>
                <c:pt idx="1">
                  <c:v>25-50</c:v>
                </c:pt>
                <c:pt idx="2">
                  <c:v>50-70</c:v>
                </c:pt>
                <c:pt idx="3">
                  <c:v>70-85</c:v>
                </c:pt>
                <c:pt idx="4">
                  <c:v>Över 85</c:v>
                </c:pt>
              </c:strCache>
            </c:strRef>
          </c:cat>
          <c:val>
            <c:numRef>
              <c:f>Månadsöverskott!$S$4:$S$8</c:f>
              <c:numCache>
                <c:formatCode>0.0</c:formatCode>
                <c:ptCount val="5"/>
                <c:pt idx="0">
                  <c:v>37.470700000000001</c:v>
                </c:pt>
                <c:pt idx="1">
                  <c:v>41.619099999999996</c:v>
                </c:pt>
                <c:pt idx="2">
                  <c:v>42.361269999999998</c:v>
                </c:pt>
                <c:pt idx="3">
                  <c:v>39.076779999999999</c:v>
                </c:pt>
                <c:pt idx="4">
                  <c:v>31.914540000000002</c:v>
                </c:pt>
              </c:numCache>
            </c:numRef>
          </c:val>
        </c:ser>
        <c:ser>
          <c:idx val="4"/>
          <c:order val="4"/>
          <c:tx>
            <c:strRef>
              <c:f>Månadsöverskott!$T$3</c:f>
              <c:strCache>
                <c:ptCount val="1"/>
                <c:pt idx="0">
                  <c:v>2016</c:v>
                </c:pt>
              </c:strCache>
            </c:strRef>
          </c:tx>
          <c:spPr>
            <a:solidFill>
              <a:srgbClr val="AADADB"/>
            </a:solidFill>
          </c:spPr>
          <c:invertIfNegative val="0"/>
          <c:cat>
            <c:strRef>
              <c:f>Månadsöverskott!$N$4:$N$8</c:f>
              <c:strCache>
                <c:ptCount val="5"/>
                <c:pt idx="0">
                  <c:v>0-25</c:v>
                </c:pt>
                <c:pt idx="1">
                  <c:v>25-50</c:v>
                </c:pt>
                <c:pt idx="2">
                  <c:v>50-70</c:v>
                </c:pt>
                <c:pt idx="3">
                  <c:v>70-85</c:v>
                </c:pt>
                <c:pt idx="4">
                  <c:v>Över 85</c:v>
                </c:pt>
              </c:strCache>
            </c:strRef>
          </c:cat>
          <c:val>
            <c:numRef>
              <c:f>Månadsöverskott!$T$4:$T$8</c:f>
              <c:numCache>
                <c:formatCode>0.0</c:formatCode>
                <c:ptCount val="5"/>
                <c:pt idx="0">
                  <c:v>38.64</c:v>
                </c:pt>
                <c:pt idx="1">
                  <c:v>42.742999999999995</c:v>
                </c:pt>
                <c:pt idx="2">
                  <c:v>42.571999999999996</c:v>
                </c:pt>
                <c:pt idx="3">
                  <c:v>38.320999999999998</c:v>
                </c:pt>
                <c:pt idx="4">
                  <c:v>31.504999999999999</c:v>
                </c:pt>
              </c:numCache>
            </c:numRef>
          </c:val>
        </c:ser>
        <c:ser>
          <c:idx val="5"/>
          <c:order val="5"/>
          <c:tx>
            <c:strRef>
              <c:f>Månadsöverskott!$U$3</c:f>
              <c:strCache>
                <c:ptCount val="1"/>
                <c:pt idx="0">
                  <c:v>2017</c:v>
                </c:pt>
              </c:strCache>
            </c:strRef>
          </c:tx>
          <c:spPr>
            <a:solidFill>
              <a:srgbClr val="A05599"/>
            </a:solidFill>
          </c:spPr>
          <c:invertIfNegative val="0"/>
          <c:cat>
            <c:strRef>
              <c:f>Månadsöverskott!$N$4:$N$8</c:f>
              <c:strCache>
                <c:ptCount val="5"/>
                <c:pt idx="0">
                  <c:v>0-25</c:v>
                </c:pt>
                <c:pt idx="1">
                  <c:v>25-50</c:v>
                </c:pt>
                <c:pt idx="2">
                  <c:v>50-70</c:v>
                </c:pt>
                <c:pt idx="3">
                  <c:v>70-85</c:v>
                </c:pt>
                <c:pt idx="4">
                  <c:v>Över 85</c:v>
                </c:pt>
              </c:strCache>
            </c:strRef>
          </c:cat>
          <c:val>
            <c:numRef>
              <c:f>Månadsöverskott!$U$4:$U$8</c:f>
              <c:numCache>
                <c:formatCode>0.0</c:formatCode>
                <c:ptCount val="5"/>
                <c:pt idx="0">
                  <c:v>40.868000000000002</c:v>
                </c:pt>
                <c:pt idx="1">
                  <c:v>44.185000000000002</c:v>
                </c:pt>
                <c:pt idx="2">
                  <c:v>43.04</c:v>
                </c:pt>
                <c:pt idx="3">
                  <c:v>38.489000000000004</c:v>
                </c:pt>
                <c:pt idx="4">
                  <c:v>33.544000000000004</c:v>
                </c:pt>
              </c:numCache>
            </c:numRef>
          </c:val>
        </c:ser>
        <c:dLbls>
          <c:showLegendKey val="0"/>
          <c:showVal val="0"/>
          <c:showCatName val="0"/>
          <c:showSerName val="0"/>
          <c:showPercent val="0"/>
          <c:showBubbleSize val="0"/>
        </c:dLbls>
        <c:gapWidth val="150"/>
        <c:axId val="331030912"/>
        <c:axId val="331032448"/>
      </c:barChart>
      <c:barChart>
        <c:barDir val="col"/>
        <c:grouping val="clustered"/>
        <c:varyColors val="0"/>
        <c:ser>
          <c:idx val="6"/>
          <c:order val="6"/>
          <c:tx>
            <c:v>tom</c:v>
          </c:tx>
          <c:invertIfNegative val="0"/>
          <c:val>
            <c:numLit>
              <c:formatCode>General</c:formatCode>
              <c:ptCount val="1"/>
              <c:pt idx="0">
                <c:v>0</c:v>
              </c:pt>
            </c:numLit>
          </c:val>
        </c:ser>
        <c:dLbls>
          <c:showLegendKey val="0"/>
          <c:showVal val="0"/>
          <c:showCatName val="0"/>
          <c:showSerName val="0"/>
          <c:showPercent val="0"/>
          <c:showBubbleSize val="0"/>
        </c:dLbls>
        <c:gapWidth val="150"/>
        <c:axId val="331035776"/>
        <c:axId val="331033984"/>
      </c:barChart>
      <c:catAx>
        <c:axId val="331030912"/>
        <c:scaling>
          <c:orientation val="minMax"/>
        </c:scaling>
        <c:delete val="0"/>
        <c:axPos val="b"/>
        <c:majorTickMark val="out"/>
        <c:minorTickMark val="none"/>
        <c:tickLblPos val="low"/>
        <c:txPr>
          <a:bodyPr/>
          <a:lstStyle/>
          <a:p>
            <a:pPr>
              <a:defRPr sz="1200" b="1">
                <a:solidFill>
                  <a:sysClr val="windowText" lastClr="000000"/>
                </a:solidFill>
                <a:latin typeface="Arial" panose="020B0604020202020204" pitchFamily="34" charset="0"/>
                <a:cs typeface="Arial" panose="020B0604020202020204" pitchFamily="34" charset="0"/>
              </a:defRPr>
            </a:pPr>
            <a:endParaRPr lang="sv-SE"/>
          </a:p>
        </c:txPr>
        <c:crossAx val="331032448"/>
        <c:crosses val="autoZero"/>
        <c:auto val="1"/>
        <c:lblAlgn val="ctr"/>
        <c:lblOffset val="100"/>
        <c:noMultiLvlLbl val="0"/>
      </c:catAx>
      <c:valAx>
        <c:axId val="331032448"/>
        <c:scaling>
          <c:orientation val="minMax"/>
        </c:scaling>
        <c:delete val="0"/>
        <c:axPos val="l"/>
        <c:majorGridlines/>
        <c:numFmt formatCode="0" sourceLinked="0"/>
        <c:majorTickMark val="none"/>
        <c:minorTickMark val="none"/>
        <c:tickLblPos val="nextTo"/>
        <c:txPr>
          <a:bodyPr/>
          <a:lstStyle/>
          <a:p>
            <a:pPr>
              <a:defRPr sz="1800" b="1">
                <a:solidFill>
                  <a:sysClr val="windowText" lastClr="000000"/>
                </a:solidFill>
                <a:latin typeface="Arial" panose="020B0604020202020204" pitchFamily="34" charset="0"/>
                <a:cs typeface="Arial" panose="020B0604020202020204" pitchFamily="34" charset="0"/>
              </a:defRPr>
            </a:pPr>
            <a:endParaRPr lang="sv-SE"/>
          </a:p>
        </c:txPr>
        <c:crossAx val="331030912"/>
        <c:crosses val="autoZero"/>
        <c:crossBetween val="between"/>
      </c:valAx>
      <c:valAx>
        <c:axId val="331033984"/>
        <c:scaling>
          <c:orientation val="minMax"/>
          <c:max val="50"/>
        </c:scaling>
        <c:delete val="0"/>
        <c:axPos val="r"/>
        <c:numFmt formatCode="General" sourceLinked="1"/>
        <c:majorTickMark val="in"/>
        <c:minorTickMark val="none"/>
        <c:tickLblPos val="nextTo"/>
        <c:txPr>
          <a:bodyPr/>
          <a:lstStyle/>
          <a:p>
            <a:pPr algn="ctr">
              <a:defRPr lang="sv-SE"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331035776"/>
        <c:crosses val="max"/>
        <c:crossBetween val="between"/>
        <c:majorUnit val="10"/>
      </c:valAx>
      <c:catAx>
        <c:axId val="331035776"/>
        <c:scaling>
          <c:orientation val="minMax"/>
        </c:scaling>
        <c:delete val="1"/>
        <c:axPos val="b"/>
        <c:majorTickMark val="out"/>
        <c:minorTickMark val="none"/>
        <c:tickLblPos val="nextTo"/>
        <c:crossAx val="331033984"/>
        <c:crosses val="autoZero"/>
        <c:auto val="1"/>
        <c:lblAlgn val="ctr"/>
        <c:lblOffset val="100"/>
        <c:noMultiLvlLbl val="0"/>
      </c:catAx>
      <c:spPr>
        <a:noFill/>
      </c:spPr>
    </c:plotArea>
    <c:legend>
      <c:legendPos val="b"/>
      <c:legendEntry>
        <c:idx val="6"/>
        <c:delete val="1"/>
      </c:legendEntry>
      <c:layout>
        <c:manualLayout>
          <c:xMode val="edge"/>
          <c:yMode val="edge"/>
          <c:x val="8.9796604938271601E-2"/>
          <c:y val="0.90859916666666662"/>
          <c:w val="0.82040663580246909"/>
          <c:h val="9.1400833333333334E-2"/>
        </c:manualLayout>
      </c:layout>
      <c:overlay val="0"/>
      <c:txPr>
        <a:bodyPr/>
        <a:lstStyle/>
        <a:p>
          <a:pPr algn="ctr">
            <a:defRPr lang="sv-SE"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a:noFill/>
    </a:ln>
  </c:spPr>
  <c:printSettings>
    <c:headerFooter/>
    <c:pageMargins b="0.75" l="0.7" r="0.7" t="0.75" header="0.3" footer="0.3"/>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2327932098765433E-2"/>
          <c:y val="5.3110833333333336E-2"/>
          <c:w val="0.83534413580246913"/>
          <c:h val="0.77267944444444447"/>
        </c:manualLayout>
      </c:layout>
      <c:barChart>
        <c:barDir val="col"/>
        <c:grouping val="clustered"/>
        <c:varyColors val="0"/>
        <c:ser>
          <c:idx val="0"/>
          <c:order val="0"/>
          <c:tx>
            <c:strRef>
              <c:f>Månadsöverskott!$P$3</c:f>
              <c:strCache>
                <c:ptCount val="1"/>
                <c:pt idx="0">
                  <c:v>2012</c:v>
                </c:pt>
              </c:strCache>
            </c:strRef>
          </c:tx>
          <c:spPr>
            <a:solidFill>
              <a:srgbClr val="F0B600"/>
            </a:solidFill>
          </c:spPr>
          <c:invertIfNegative val="0"/>
          <c:cat>
            <c:strRef>
              <c:f>Månadsöverskott!$N$30:$N$34</c:f>
              <c:strCache>
                <c:ptCount val="5"/>
                <c:pt idx="0">
                  <c:v>0-25</c:v>
                </c:pt>
                <c:pt idx="1">
                  <c:v>25-50</c:v>
                </c:pt>
                <c:pt idx="2">
                  <c:v>50-70</c:v>
                </c:pt>
                <c:pt idx="3">
                  <c:v>70-85</c:v>
                </c:pt>
                <c:pt idx="4">
                  <c:v>Över 85</c:v>
                </c:pt>
              </c:strCache>
            </c:strRef>
          </c:cat>
          <c:val>
            <c:numRef>
              <c:f>Månadsöverskott!$P$30:$P$34</c:f>
              <c:numCache>
                <c:formatCode>0.0</c:formatCode>
                <c:ptCount val="5"/>
                <c:pt idx="0">
                  <c:v>29.666999999999998</c:v>
                </c:pt>
                <c:pt idx="1">
                  <c:v>29.753</c:v>
                </c:pt>
                <c:pt idx="2">
                  <c:v>27.335999999999999</c:v>
                </c:pt>
                <c:pt idx="3">
                  <c:v>27.393000000000001</c:v>
                </c:pt>
                <c:pt idx="4">
                  <c:v>28.091000000000001</c:v>
                </c:pt>
              </c:numCache>
            </c:numRef>
          </c:val>
        </c:ser>
        <c:ser>
          <c:idx val="1"/>
          <c:order val="1"/>
          <c:tx>
            <c:strRef>
              <c:f>Månadsöverskott!$Q$3</c:f>
              <c:strCache>
                <c:ptCount val="1"/>
                <c:pt idx="0">
                  <c:v>2013</c:v>
                </c:pt>
              </c:strCache>
            </c:strRef>
          </c:tx>
          <c:spPr>
            <a:solidFill>
              <a:srgbClr val="A50044"/>
            </a:solidFill>
          </c:spPr>
          <c:invertIfNegative val="0"/>
          <c:cat>
            <c:strRef>
              <c:f>Månadsöverskott!$N$30:$N$34</c:f>
              <c:strCache>
                <c:ptCount val="5"/>
                <c:pt idx="0">
                  <c:v>0-25</c:v>
                </c:pt>
                <c:pt idx="1">
                  <c:v>25-50</c:v>
                </c:pt>
                <c:pt idx="2">
                  <c:v>50-70</c:v>
                </c:pt>
                <c:pt idx="3">
                  <c:v>70-85</c:v>
                </c:pt>
                <c:pt idx="4">
                  <c:v>Över 85</c:v>
                </c:pt>
              </c:strCache>
            </c:strRef>
          </c:cat>
          <c:val>
            <c:numRef>
              <c:f>Månadsöverskott!$Q$30:$Q$34</c:f>
              <c:numCache>
                <c:formatCode>0.0</c:formatCode>
                <c:ptCount val="5"/>
                <c:pt idx="0">
                  <c:v>26.656999999999996</c:v>
                </c:pt>
                <c:pt idx="1">
                  <c:v>28.280999999999999</c:v>
                </c:pt>
                <c:pt idx="2">
                  <c:v>27.300999999999998</c:v>
                </c:pt>
                <c:pt idx="3">
                  <c:v>24.759</c:v>
                </c:pt>
                <c:pt idx="4">
                  <c:v>24.472999999999999</c:v>
                </c:pt>
              </c:numCache>
            </c:numRef>
          </c:val>
        </c:ser>
        <c:ser>
          <c:idx val="2"/>
          <c:order val="2"/>
          <c:tx>
            <c:strRef>
              <c:f>Månadsöverskott!$R$3</c:f>
              <c:strCache>
                <c:ptCount val="1"/>
                <c:pt idx="0">
                  <c:v>2014</c:v>
                </c:pt>
              </c:strCache>
            </c:strRef>
          </c:tx>
          <c:spPr>
            <a:solidFill>
              <a:srgbClr val="EC732B"/>
            </a:solidFill>
          </c:spPr>
          <c:invertIfNegative val="0"/>
          <c:cat>
            <c:strRef>
              <c:f>Månadsöverskott!$N$30:$N$34</c:f>
              <c:strCache>
                <c:ptCount val="5"/>
                <c:pt idx="0">
                  <c:v>0-25</c:v>
                </c:pt>
                <c:pt idx="1">
                  <c:v>25-50</c:v>
                </c:pt>
                <c:pt idx="2">
                  <c:v>50-70</c:v>
                </c:pt>
                <c:pt idx="3">
                  <c:v>70-85</c:v>
                </c:pt>
                <c:pt idx="4">
                  <c:v>Över 85</c:v>
                </c:pt>
              </c:strCache>
            </c:strRef>
          </c:cat>
          <c:val>
            <c:numRef>
              <c:f>Månadsöverskott!$R$30:$R$34</c:f>
              <c:numCache>
                <c:formatCode>0.0</c:formatCode>
                <c:ptCount val="5"/>
                <c:pt idx="0">
                  <c:v>29.659999999999997</c:v>
                </c:pt>
                <c:pt idx="1">
                  <c:v>30.103999999999999</c:v>
                </c:pt>
                <c:pt idx="2">
                  <c:v>27.871000000000002</c:v>
                </c:pt>
                <c:pt idx="3">
                  <c:v>26.839000000000002</c:v>
                </c:pt>
                <c:pt idx="4">
                  <c:v>25.523</c:v>
                </c:pt>
              </c:numCache>
            </c:numRef>
          </c:val>
        </c:ser>
        <c:ser>
          <c:idx val="3"/>
          <c:order val="3"/>
          <c:tx>
            <c:strRef>
              <c:f>Månadsöverskott!$S$3</c:f>
              <c:strCache>
                <c:ptCount val="1"/>
                <c:pt idx="0">
                  <c:v>2015</c:v>
                </c:pt>
              </c:strCache>
            </c:strRef>
          </c:tx>
          <c:spPr>
            <a:solidFill>
              <a:srgbClr val="98BF0C"/>
            </a:solidFill>
          </c:spPr>
          <c:invertIfNegative val="0"/>
          <c:cat>
            <c:strRef>
              <c:f>Månadsöverskott!$N$30:$N$34</c:f>
              <c:strCache>
                <c:ptCount val="5"/>
                <c:pt idx="0">
                  <c:v>0-25</c:v>
                </c:pt>
                <c:pt idx="1">
                  <c:v>25-50</c:v>
                </c:pt>
                <c:pt idx="2">
                  <c:v>50-70</c:v>
                </c:pt>
                <c:pt idx="3">
                  <c:v>70-85</c:v>
                </c:pt>
                <c:pt idx="4">
                  <c:v>Över 85</c:v>
                </c:pt>
              </c:strCache>
            </c:strRef>
          </c:cat>
          <c:val>
            <c:numRef>
              <c:f>Månadsöverskott!$S$30:$S$34</c:f>
              <c:numCache>
                <c:formatCode>0.0</c:formatCode>
                <c:ptCount val="5"/>
                <c:pt idx="0">
                  <c:v>30.879839999999998</c:v>
                </c:pt>
                <c:pt idx="1">
                  <c:v>30.390460000000001</c:v>
                </c:pt>
                <c:pt idx="2">
                  <c:v>27.780529999999999</c:v>
                </c:pt>
                <c:pt idx="3">
                  <c:v>26.584829999999997</c:v>
                </c:pt>
                <c:pt idx="4">
                  <c:v>26.380510000000001</c:v>
                </c:pt>
              </c:numCache>
            </c:numRef>
          </c:val>
        </c:ser>
        <c:ser>
          <c:idx val="4"/>
          <c:order val="4"/>
          <c:tx>
            <c:strRef>
              <c:f>Månadsöverskott!$T$3</c:f>
              <c:strCache>
                <c:ptCount val="1"/>
                <c:pt idx="0">
                  <c:v>2016</c:v>
                </c:pt>
              </c:strCache>
            </c:strRef>
          </c:tx>
          <c:spPr>
            <a:solidFill>
              <a:srgbClr val="AADADB"/>
            </a:solidFill>
          </c:spPr>
          <c:invertIfNegative val="0"/>
          <c:cat>
            <c:strRef>
              <c:f>Månadsöverskott!$N$30:$N$34</c:f>
              <c:strCache>
                <c:ptCount val="5"/>
                <c:pt idx="0">
                  <c:v>0-25</c:v>
                </c:pt>
                <c:pt idx="1">
                  <c:v>25-50</c:v>
                </c:pt>
                <c:pt idx="2">
                  <c:v>50-70</c:v>
                </c:pt>
                <c:pt idx="3">
                  <c:v>70-85</c:v>
                </c:pt>
                <c:pt idx="4">
                  <c:v>Över 85</c:v>
                </c:pt>
              </c:strCache>
            </c:strRef>
          </c:cat>
          <c:val>
            <c:numRef>
              <c:f>Månadsöverskott!$T$30:$T$34</c:f>
              <c:numCache>
                <c:formatCode>0.0</c:formatCode>
                <c:ptCount val="5"/>
                <c:pt idx="0">
                  <c:v>31.530999999999999</c:v>
                </c:pt>
                <c:pt idx="1">
                  <c:v>30.758999999999997</c:v>
                </c:pt>
                <c:pt idx="2">
                  <c:v>29.482999999999997</c:v>
                </c:pt>
                <c:pt idx="3">
                  <c:v>28.744999999999997</c:v>
                </c:pt>
                <c:pt idx="4">
                  <c:v>28.483000000000004</c:v>
                </c:pt>
              </c:numCache>
            </c:numRef>
          </c:val>
        </c:ser>
        <c:ser>
          <c:idx val="5"/>
          <c:order val="5"/>
          <c:tx>
            <c:strRef>
              <c:f>Månadsöverskott!$U$3</c:f>
              <c:strCache>
                <c:ptCount val="1"/>
                <c:pt idx="0">
                  <c:v>2017</c:v>
                </c:pt>
              </c:strCache>
            </c:strRef>
          </c:tx>
          <c:spPr>
            <a:solidFill>
              <a:srgbClr val="A05599"/>
            </a:solidFill>
          </c:spPr>
          <c:invertIfNegative val="0"/>
          <c:cat>
            <c:strRef>
              <c:f>Månadsöverskott!$N$30:$N$34</c:f>
              <c:strCache>
                <c:ptCount val="5"/>
                <c:pt idx="0">
                  <c:v>0-25</c:v>
                </c:pt>
                <c:pt idx="1">
                  <c:v>25-50</c:v>
                </c:pt>
                <c:pt idx="2">
                  <c:v>50-70</c:v>
                </c:pt>
                <c:pt idx="3">
                  <c:v>70-85</c:v>
                </c:pt>
                <c:pt idx="4">
                  <c:v>Över 85</c:v>
                </c:pt>
              </c:strCache>
            </c:strRef>
          </c:cat>
          <c:val>
            <c:numRef>
              <c:f>Månadsöverskott!$U$30:$U$34</c:f>
              <c:numCache>
                <c:formatCode>0.0</c:formatCode>
                <c:ptCount val="5"/>
                <c:pt idx="0">
                  <c:v>33.955999999999996</c:v>
                </c:pt>
                <c:pt idx="1">
                  <c:v>31.447999999999997</c:v>
                </c:pt>
                <c:pt idx="2">
                  <c:v>30.021999999999998</c:v>
                </c:pt>
                <c:pt idx="3">
                  <c:v>29.049000000000003</c:v>
                </c:pt>
                <c:pt idx="4">
                  <c:v>29.109000000000002</c:v>
                </c:pt>
              </c:numCache>
            </c:numRef>
          </c:val>
        </c:ser>
        <c:dLbls>
          <c:showLegendKey val="0"/>
          <c:showVal val="0"/>
          <c:showCatName val="0"/>
          <c:showSerName val="0"/>
          <c:showPercent val="0"/>
          <c:showBubbleSize val="0"/>
        </c:dLbls>
        <c:gapWidth val="150"/>
        <c:axId val="331172864"/>
        <c:axId val="331178752"/>
      </c:barChart>
      <c:barChart>
        <c:barDir val="col"/>
        <c:grouping val="clustered"/>
        <c:varyColors val="0"/>
        <c:ser>
          <c:idx val="6"/>
          <c:order val="6"/>
          <c:tx>
            <c:v>tom</c:v>
          </c:tx>
          <c:invertIfNegative val="0"/>
          <c:val>
            <c:numLit>
              <c:formatCode>General</c:formatCode>
              <c:ptCount val="1"/>
              <c:pt idx="0">
                <c:v>0</c:v>
              </c:pt>
            </c:numLit>
          </c:val>
        </c:ser>
        <c:dLbls>
          <c:showLegendKey val="0"/>
          <c:showVal val="0"/>
          <c:showCatName val="0"/>
          <c:showSerName val="0"/>
          <c:showPercent val="0"/>
          <c:showBubbleSize val="0"/>
        </c:dLbls>
        <c:gapWidth val="150"/>
        <c:axId val="331186176"/>
        <c:axId val="331180288"/>
      </c:barChart>
      <c:catAx>
        <c:axId val="331172864"/>
        <c:scaling>
          <c:orientation val="minMax"/>
        </c:scaling>
        <c:delete val="0"/>
        <c:axPos val="b"/>
        <c:majorTickMark val="out"/>
        <c:minorTickMark val="none"/>
        <c:tickLblPos val="low"/>
        <c:txPr>
          <a:bodyPr/>
          <a:lstStyle/>
          <a:p>
            <a:pPr>
              <a:defRPr sz="1200" b="1">
                <a:solidFill>
                  <a:sysClr val="windowText" lastClr="000000"/>
                </a:solidFill>
                <a:latin typeface="Arial" panose="020B0604020202020204" pitchFamily="34" charset="0"/>
                <a:cs typeface="Arial" panose="020B0604020202020204" pitchFamily="34" charset="0"/>
              </a:defRPr>
            </a:pPr>
            <a:endParaRPr lang="sv-SE"/>
          </a:p>
        </c:txPr>
        <c:crossAx val="331178752"/>
        <c:crosses val="autoZero"/>
        <c:auto val="1"/>
        <c:lblAlgn val="ctr"/>
        <c:lblOffset val="100"/>
        <c:noMultiLvlLbl val="0"/>
      </c:catAx>
      <c:valAx>
        <c:axId val="331178752"/>
        <c:scaling>
          <c:orientation val="minMax"/>
        </c:scaling>
        <c:delete val="0"/>
        <c:axPos val="l"/>
        <c:majorGridlines/>
        <c:numFmt formatCode="0" sourceLinked="0"/>
        <c:majorTickMark val="none"/>
        <c:minorTickMark val="none"/>
        <c:tickLblPos val="nextTo"/>
        <c:txPr>
          <a:bodyPr/>
          <a:lstStyle/>
          <a:p>
            <a:pPr>
              <a:defRPr sz="1800" b="1">
                <a:solidFill>
                  <a:sysClr val="windowText" lastClr="000000"/>
                </a:solidFill>
                <a:latin typeface="Arial" panose="020B0604020202020204" pitchFamily="34" charset="0"/>
                <a:cs typeface="Arial" panose="020B0604020202020204" pitchFamily="34" charset="0"/>
              </a:defRPr>
            </a:pPr>
            <a:endParaRPr lang="sv-SE"/>
          </a:p>
        </c:txPr>
        <c:crossAx val="331172864"/>
        <c:crosses val="autoZero"/>
        <c:crossBetween val="between"/>
        <c:majorUnit val="10"/>
      </c:valAx>
      <c:valAx>
        <c:axId val="331180288"/>
        <c:scaling>
          <c:orientation val="minMax"/>
          <c:max val="40"/>
        </c:scaling>
        <c:delete val="0"/>
        <c:axPos val="r"/>
        <c:numFmt formatCode="General" sourceLinked="1"/>
        <c:majorTickMark val="in"/>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31186176"/>
        <c:crosses val="max"/>
        <c:crossBetween val="between"/>
        <c:majorUnit val="10"/>
      </c:valAx>
      <c:catAx>
        <c:axId val="331186176"/>
        <c:scaling>
          <c:orientation val="minMax"/>
        </c:scaling>
        <c:delete val="1"/>
        <c:axPos val="b"/>
        <c:majorTickMark val="out"/>
        <c:minorTickMark val="none"/>
        <c:tickLblPos val="nextTo"/>
        <c:crossAx val="331180288"/>
        <c:crosses val="autoZero"/>
        <c:auto val="1"/>
        <c:lblAlgn val="ctr"/>
        <c:lblOffset val="100"/>
        <c:noMultiLvlLbl val="0"/>
      </c:catAx>
      <c:spPr>
        <a:noFill/>
      </c:spPr>
    </c:plotArea>
    <c:legend>
      <c:legendPos val="b"/>
      <c:legendEntry>
        <c:idx val="6"/>
        <c:delete val="1"/>
      </c:legendEntry>
      <c:overlay val="0"/>
      <c:txPr>
        <a:bodyPr/>
        <a:lstStyle/>
        <a:p>
          <a:pPr algn="ctr">
            <a:defRPr lang="sv-SE"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a:noFill/>
    </a:ln>
  </c:spPr>
  <c:printSettings>
    <c:headerFooter/>
    <c:pageMargins b="0.75" l="0.7" r="0.7" t="0.75" header="0.3" footer="0.3"/>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2327932098765433E-2"/>
          <c:y val="5.3110833333333336E-2"/>
          <c:w val="0.83534413580246913"/>
          <c:h val="0.77267944444444447"/>
        </c:manualLayout>
      </c:layout>
      <c:barChart>
        <c:barDir val="col"/>
        <c:grouping val="clustered"/>
        <c:varyColors val="0"/>
        <c:ser>
          <c:idx val="0"/>
          <c:order val="0"/>
          <c:tx>
            <c:strRef>
              <c:f>Månadsöverskott!$P$3</c:f>
              <c:strCache>
                <c:ptCount val="1"/>
                <c:pt idx="0">
                  <c:v>2012</c:v>
                </c:pt>
              </c:strCache>
            </c:strRef>
          </c:tx>
          <c:spPr>
            <a:solidFill>
              <a:srgbClr val="F0B600"/>
            </a:solidFill>
          </c:spPr>
          <c:invertIfNegative val="0"/>
          <c:cat>
            <c:strRef>
              <c:f>Månadsöverskott!$N$55:$N$61</c:f>
              <c:strCache>
                <c:ptCount val="7"/>
                <c:pt idx="0">
                  <c:v>0-150</c:v>
                </c:pt>
                <c:pt idx="1">
                  <c:v>150-300</c:v>
                </c:pt>
                <c:pt idx="2">
                  <c:v>300-450</c:v>
                </c:pt>
                <c:pt idx="3">
                  <c:v>450-600</c:v>
                </c:pt>
                <c:pt idx="4">
                  <c:v>600-750</c:v>
                </c:pt>
                <c:pt idx="5">
                  <c:v>750-900</c:v>
                </c:pt>
                <c:pt idx="6">
                  <c:v>Över 900</c:v>
                </c:pt>
              </c:strCache>
            </c:strRef>
          </c:cat>
          <c:val>
            <c:numRef>
              <c:f>Månadsöverskott!$P$55:$P$61</c:f>
              <c:numCache>
                <c:formatCode>0.0</c:formatCode>
                <c:ptCount val="7"/>
                <c:pt idx="0">
                  <c:v>37.314</c:v>
                </c:pt>
                <c:pt idx="1">
                  <c:v>35.265999999999998</c:v>
                </c:pt>
                <c:pt idx="2">
                  <c:v>35.329000000000001</c:v>
                </c:pt>
                <c:pt idx="3">
                  <c:v>33.816000000000003</c:v>
                </c:pt>
                <c:pt idx="4">
                  <c:v>33.463999999999999</c:v>
                </c:pt>
                <c:pt idx="5">
                  <c:v>30.975999999999999</c:v>
                </c:pt>
                <c:pt idx="6">
                  <c:v>21.402999999999999</c:v>
                </c:pt>
              </c:numCache>
            </c:numRef>
          </c:val>
        </c:ser>
        <c:ser>
          <c:idx val="1"/>
          <c:order val="1"/>
          <c:tx>
            <c:strRef>
              <c:f>Månadsöverskott!$Q$3</c:f>
              <c:strCache>
                <c:ptCount val="1"/>
                <c:pt idx="0">
                  <c:v>2013</c:v>
                </c:pt>
              </c:strCache>
            </c:strRef>
          </c:tx>
          <c:spPr>
            <a:solidFill>
              <a:srgbClr val="A50044"/>
            </a:solidFill>
          </c:spPr>
          <c:invertIfNegative val="0"/>
          <c:cat>
            <c:strRef>
              <c:f>Månadsöverskott!$N$55:$N$61</c:f>
              <c:strCache>
                <c:ptCount val="7"/>
                <c:pt idx="0">
                  <c:v>0-150</c:v>
                </c:pt>
                <c:pt idx="1">
                  <c:v>150-300</c:v>
                </c:pt>
                <c:pt idx="2">
                  <c:v>300-450</c:v>
                </c:pt>
                <c:pt idx="3">
                  <c:v>450-600</c:v>
                </c:pt>
                <c:pt idx="4">
                  <c:v>600-750</c:v>
                </c:pt>
                <c:pt idx="5">
                  <c:v>750-900</c:v>
                </c:pt>
                <c:pt idx="6">
                  <c:v>Över 900</c:v>
                </c:pt>
              </c:strCache>
            </c:strRef>
          </c:cat>
          <c:val>
            <c:numRef>
              <c:f>Månadsöverskott!$Q$55:$Q$61</c:f>
              <c:numCache>
                <c:formatCode>0.0</c:formatCode>
                <c:ptCount val="7"/>
                <c:pt idx="0">
                  <c:v>36.193999999999996</c:v>
                </c:pt>
                <c:pt idx="1">
                  <c:v>34.805</c:v>
                </c:pt>
                <c:pt idx="2">
                  <c:v>34.485999999999997</c:v>
                </c:pt>
                <c:pt idx="3">
                  <c:v>34.085999999999999</c:v>
                </c:pt>
                <c:pt idx="4">
                  <c:v>34.028999999999996</c:v>
                </c:pt>
                <c:pt idx="5">
                  <c:v>28.777000000000001</c:v>
                </c:pt>
                <c:pt idx="6">
                  <c:v>10.516</c:v>
                </c:pt>
              </c:numCache>
            </c:numRef>
          </c:val>
        </c:ser>
        <c:ser>
          <c:idx val="2"/>
          <c:order val="2"/>
          <c:tx>
            <c:strRef>
              <c:f>Månadsöverskott!$R$3</c:f>
              <c:strCache>
                <c:ptCount val="1"/>
                <c:pt idx="0">
                  <c:v>2014</c:v>
                </c:pt>
              </c:strCache>
            </c:strRef>
          </c:tx>
          <c:spPr>
            <a:solidFill>
              <a:srgbClr val="EC732B"/>
            </a:solidFill>
          </c:spPr>
          <c:invertIfNegative val="0"/>
          <c:cat>
            <c:strRef>
              <c:f>Månadsöverskott!$N$55:$N$61</c:f>
              <c:strCache>
                <c:ptCount val="7"/>
                <c:pt idx="0">
                  <c:v>0-150</c:v>
                </c:pt>
                <c:pt idx="1">
                  <c:v>150-300</c:v>
                </c:pt>
                <c:pt idx="2">
                  <c:v>300-450</c:v>
                </c:pt>
                <c:pt idx="3">
                  <c:v>450-600</c:v>
                </c:pt>
                <c:pt idx="4">
                  <c:v>600-750</c:v>
                </c:pt>
                <c:pt idx="5">
                  <c:v>750-900</c:v>
                </c:pt>
                <c:pt idx="6">
                  <c:v>Över 900</c:v>
                </c:pt>
              </c:strCache>
            </c:strRef>
          </c:cat>
          <c:val>
            <c:numRef>
              <c:f>Månadsöverskott!$R$55:$R$61</c:f>
              <c:numCache>
                <c:formatCode>0.0</c:formatCode>
                <c:ptCount val="7"/>
                <c:pt idx="0">
                  <c:v>37.292999999999999</c:v>
                </c:pt>
                <c:pt idx="1">
                  <c:v>37.716999999999999</c:v>
                </c:pt>
                <c:pt idx="2">
                  <c:v>38.131</c:v>
                </c:pt>
                <c:pt idx="3">
                  <c:v>38.472999999999999</c:v>
                </c:pt>
                <c:pt idx="4">
                  <c:v>38.557000000000002</c:v>
                </c:pt>
                <c:pt idx="5">
                  <c:v>36.652000000000001</c:v>
                </c:pt>
                <c:pt idx="6">
                  <c:v>28.377000000000002</c:v>
                </c:pt>
              </c:numCache>
            </c:numRef>
          </c:val>
        </c:ser>
        <c:ser>
          <c:idx val="3"/>
          <c:order val="3"/>
          <c:tx>
            <c:strRef>
              <c:f>Månadsöverskott!$S$3</c:f>
              <c:strCache>
                <c:ptCount val="1"/>
                <c:pt idx="0">
                  <c:v>2015</c:v>
                </c:pt>
              </c:strCache>
            </c:strRef>
          </c:tx>
          <c:spPr>
            <a:solidFill>
              <a:srgbClr val="98BF0C"/>
            </a:solidFill>
          </c:spPr>
          <c:invertIfNegative val="0"/>
          <c:cat>
            <c:strRef>
              <c:f>Månadsöverskott!$N$55:$N$61</c:f>
              <c:strCache>
                <c:ptCount val="7"/>
                <c:pt idx="0">
                  <c:v>0-150</c:v>
                </c:pt>
                <c:pt idx="1">
                  <c:v>150-300</c:v>
                </c:pt>
                <c:pt idx="2">
                  <c:v>300-450</c:v>
                </c:pt>
                <c:pt idx="3">
                  <c:v>450-600</c:v>
                </c:pt>
                <c:pt idx="4">
                  <c:v>600-750</c:v>
                </c:pt>
                <c:pt idx="5">
                  <c:v>750-900</c:v>
                </c:pt>
                <c:pt idx="6">
                  <c:v>Över 900</c:v>
                </c:pt>
              </c:strCache>
            </c:strRef>
          </c:cat>
          <c:val>
            <c:numRef>
              <c:f>Månadsöverskott!$S$55:$S$61</c:f>
              <c:numCache>
                <c:formatCode>0.0</c:formatCode>
                <c:ptCount val="7"/>
                <c:pt idx="0">
                  <c:v>38.611429999999999</c:v>
                </c:pt>
                <c:pt idx="1">
                  <c:v>39.638509999999997</c:v>
                </c:pt>
                <c:pt idx="2">
                  <c:v>40.25779</c:v>
                </c:pt>
                <c:pt idx="3">
                  <c:v>40.306280000000001</c:v>
                </c:pt>
                <c:pt idx="4">
                  <c:v>41.070060000000005</c:v>
                </c:pt>
                <c:pt idx="5">
                  <c:v>40.816319999999997</c:v>
                </c:pt>
                <c:pt idx="6">
                  <c:v>36.071350000000002</c:v>
                </c:pt>
              </c:numCache>
            </c:numRef>
          </c:val>
        </c:ser>
        <c:ser>
          <c:idx val="4"/>
          <c:order val="4"/>
          <c:tx>
            <c:strRef>
              <c:f>Månadsöverskott!$T$3</c:f>
              <c:strCache>
                <c:ptCount val="1"/>
                <c:pt idx="0">
                  <c:v>2016</c:v>
                </c:pt>
              </c:strCache>
            </c:strRef>
          </c:tx>
          <c:spPr>
            <a:solidFill>
              <a:srgbClr val="AADADB"/>
            </a:solidFill>
          </c:spPr>
          <c:invertIfNegative val="0"/>
          <c:cat>
            <c:strRef>
              <c:f>Månadsöverskott!$N$55:$N$61</c:f>
              <c:strCache>
                <c:ptCount val="7"/>
                <c:pt idx="0">
                  <c:v>0-150</c:v>
                </c:pt>
                <c:pt idx="1">
                  <c:v>150-300</c:v>
                </c:pt>
                <c:pt idx="2">
                  <c:v>300-450</c:v>
                </c:pt>
                <c:pt idx="3">
                  <c:v>450-600</c:v>
                </c:pt>
                <c:pt idx="4">
                  <c:v>600-750</c:v>
                </c:pt>
                <c:pt idx="5">
                  <c:v>750-900</c:v>
                </c:pt>
                <c:pt idx="6">
                  <c:v>Över 900</c:v>
                </c:pt>
              </c:strCache>
            </c:strRef>
          </c:cat>
          <c:val>
            <c:numRef>
              <c:f>Månadsöverskott!$T$55:$T$61</c:f>
              <c:numCache>
                <c:formatCode>0.0</c:formatCode>
                <c:ptCount val="7"/>
                <c:pt idx="0">
                  <c:v>39.606999999999999</c:v>
                </c:pt>
                <c:pt idx="1">
                  <c:v>39.786000000000001</c:v>
                </c:pt>
                <c:pt idx="2">
                  <c:v>40.01</c:v>
                </c:pt>
                <c:pt idx="3">
                  <c:v>39.78</c:v>
                </c:pt>
                <c:pt idx="4">
                  <c:v>41.553000000000004</c:v>
                </c:pt>
                <c:pt idx="5">
                  <c:v>42.637</c:v>
                </c:pt>
                <c:pt idx="6">
                  <c:v>39.454999999999998</c:v>
                </c:pt>
              </c:numCache>
            </c:numRef>
          </c:val>
        </c:ser>
        <c:ser>
          <c:idx val="5"/>
          <c:order val="5"/>
          <c:tx>
            <c:strRef>
              <c:f>Månadsöverskott!$U$3</c:f>
              <c:strCache>
                <c:ptCount val="1"/>
                <c:pt idx="0">
                  <c:v>2017</c:v>
                </c:pt>
              </c:strCache>
            </c:strRef>
          </c:tx>
          <c:spPr>
            <a:solidFill>
              <a:srgbClr val="A05599"/>
            </a:solidFill>
          </c:spPr>
          <c:invertIfNegative val="0"/>
          <c:cat>
            <c:strRef>
              <c:f>Månadsöverskott!$N$55:$N$61</c:f>
              <c:strCache>
                <c:ptCount val="7"/>
                <c:pt idx="0">
                  <c:v>0-150</c:v>
                </c:pt>
                <c:pt idx="1">
                  <c:v>150-300</c:v>
                </c:pt>
                <c:pt idx="2">
                  <c:v>300-450</c:v>
                </c:pt>
                <c:pt idx="3">
                  <c:v>450-600</c:v>
                </c:pt>
                <c:pt idx="4">
                  <c:v>600-750</c:v>
                </c:pt>
                <c:pt idx="5">
                  <c:v>750-900</c:v>
                </c:pt>
                <c:pt idx="6">
                  <c:v>Över 900</c:v>
                </c:pt>
              </c:strCache>
            </c:strRef>
          </c:cat>
          <c:val>
            <c:numRef>
              <c:f>Månadsöverskott!$U$55:$U$61</c:f>
              <c:numCache>
                <c:formatCode>0.0</c:formatCode>
                <c:ptCount val="7"/>
                <c:pt idx="0">
                  <c:v>41.116</c:v>
                </c:pt>
                <c:pt idx="1">
                  <c:v>40.844000000000001</c:v>
                </c:pt>
                <c:pt idx="2">
                  <c:v>40.616999999999997</c:v>
                </c:pt>
                <c:pt idx="3">
                  <c:v>40.851999999999997</c:v>
                </c:pt>
                <c:pt idx="4">
                  <c:v>41.747</c:v>
                </c:pt>
                <c:pt idx="5">
                  <c:v>45.012</c:v>
                </c:pt>
                <c:pt idx="6">
                  <c:v>39.692999999999998</c:v>
                </c:pt>
              </c:numCache>
            </c:numRef>
          </c:val>
        </c:ser>
        <c:dLbls>
          <c:showLegendKey val="0"/>
          <c:showVal val="0"/>
          <c:showCatName val="0"/>
          <c:showSerName val="0"/>
          <c:showPercent val="0"/>
          <c:showBubbleSize val="0"/>
        </c:dLbls>
        <c:gapWidth val="150"/>
        <c:axId val="331249536"/>
        <c:axId val="331251072"/>
      </c:barChart>
      <c:barChart>
        <c:barDir val="col"/>
        <c:grouping val="clustered"/>
        <c:varyColors val="0"/>
        <c:ser>
          <c:idx val="6"/>
          <c:order val="6"/>
          <c:tx>
            <c:v>tom</c:v>
          </c:tx>
          <c:invertIfNegative val="0"/>
          <c:val>
            <c:numLit>
              <c:formatCode>General</c:formatCode>
              <c:ptCount val="1"/>
              <c:pt idx="0">
                <c:v>0</c:v>
              </c:pt>
            </c:numLit>
          </c:val>
        </c:ser>
        <c:dLbls>
          <c:showLegendKey val="0"/>
          <c:showVal val="0"/>
          <c:showCatName val="0"/>
          <c:showSerName val="0"/>
          <c:showPercent val="0"/>
          <c:showBubbleSize val="0"/>
        </c:dLbls>
        <c:gapWidth val="150"/>
        <c:axId val="331254400"/>
        <c:axId val="331252864"/>
      </c:barChart>
      <c:catAx>
        <c:axId val="331249536"/>
        <c:scaling>
          <c:orientation val="minMax"/>
        </c:scaling>
        <c:delete val="0"/>
        <c:axPos val="b"/>
        <c:majorTickMark val="out"/>
        <c:minorTickMark val="none"/>
        <c:tickLblPos val="low"/>
        <c:txPr>
          <a:bodyPr/>
          <a:lstStyle/>
          <a:p>
            <a:pPr>
              <a:defRPr sz="1200" b="1">
                <a:solidFill>
                  <a:sysClr val="windowText" lastClr="000000"/>
                </a:solidFill>
                <a:latin typeface="Arial" panose="020B0604020202020204" pitchFamily="34" charset="0"/>
                <a:cs typeface="Arial" panose="020B0604020202020204" pitchFamily="34" charset="0"/>
              </a:defRPr>
            </a:pPr>
            <a:endParaRPr lang="sv-SE"/>
          </a:p>
        </c:txPr>
        <c:crossAx val="331251072"/>
        <c:crosses val="autoZero"/>
        <c:auto val="1"/>
        <c:lblAlgn val="ctr"/>
        <c:lblOffset val="100"/>
        <c:noMultiLvlLbl val="0"/>
      </c:catAx>
      <c:valAx>
        <c:axId val="331251072"/>
        <c:scaling>
          <c:orientation val="minMax"/>
        </c:scaling>
        <c:delete val="0"/>
        <c:axPos val="l"/>
        <c:majorGridlines/>
        <c:numFmt formatCode="0" sourceLinked="0"/>
        <c:majorTickMark val="none"/>
        <c:minorTickMark val="none"/>
        <c:tickLblPos val="nextTo"/>
        <c:txPr>
          <a:bodyPr/>
          <a:lstStyle/>
          <a:p>
            <a:pPr>
              <a:defRPr sz="1800" b="1">
                <a:solidFill>
                  <a:sysClr val="windowText" lastClr="000000"/>
                </a:solidFill>
                <a:latin typeface="Arial" panose="020B0604020202020204" pitchFamily="34" charset="0"/>
                <a:cs typeface="Arial" panose="020B0604020202020204" pitchFamily="34" charset="0"/>
              </a:defRPr>
            </a:pPr>
            <a:endParaRPr lang="sv-SE"/>
          </a:p>
        </c:txPr>
        <c:crossAx val="331249536"/>
        <c:crosses val="autoZero"/>
        <c:crossBetween val="between"/>
      </c:valAx>
      <c:valAx>
        <c:axId val="331252864"/>
        <c:scaling>
          <c:orientation val="minMax"/>
          <c:max val="50"/>
          <c:min val="0"/>
        </c:scaling>
        <c:delete val="0"/>
        <c:axPos val="r"/>
        <c:numFmt formatCode="General" sourceLinked="1"/>
        <c:majorTickMark val="in"/>
        <c:minorTickMark val="none"/>
        <c:tickLblPos val="nextTo"/>
        <c:txPr>
          <a:bodyPr/>
          <a:lstStyle/>
          <a:p>
            <a:pPr algn="ctr">
              <a:defRPr lang="sv-SE"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331254400"/>
        <c:crosses val="max"/>
        <c:crossBetween val="between"/>
        <c:majorUnit val="10"/>
      </c:valAx>
      <c:catAx>
        <c:axId val="331254400"/>
        <c:scaling>
          <c:orientation val="minMax"/>
        </c:scaling>
        <c:delete val="1"/>
        <c:axPos val="b"/>
        <c:majorTickMark val="out"/>
        <c:minorTickMark val="none"/>
        <c:tickLblPos val="nextTo"/>
        <c:crossAx val="331252864"/>
        <c:crosses val="autoZero"/>
        <c:auto val="1"/>
        <c:lblAlgn val="ctr"/>
        <c:lblOffset val="100"/>
        <c:noMultiLvlLbl val="0"/>
      </c:catAx>
      <c:spPr>
        <a:noFill/>
      </c:spPr>
    </c:plotArea>
    <c:legend>
      <c:legendPos val="b"/>
      <c:legendEntry>
        <c:idx val="6"/>
        <c:delete val="1"/>
      </c:legendEntry>
      <c:layout>
        <c:manualLayout>
          <c:xMode val="edge"/>
          <c:yMode val="edge"/>
          <c:x val="8.9796604938271601E-2"/>
          <c:y val="0.90507138888888894"/>
          <c:w val="0.82040663580246909"/>
          <c:h val="9.1400833333333334E-2"/>
        </c:manualLayout>
      </c:layout>
      <c:overlay val="0"/>
      <c:txPr>
        <a:bodyPr/>
        <a:lstStyle/>
        <a:p>
          <a:pPr algn="ctr">
            <a:defRPr lang="sv-SE"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a:noFill/>
    </a:ln>
  </c:spPr>
  <c:printSettings>
    <c:headerFooter/>
    <c:pageMargins b="0.75" l="0.7" r="0.7" t="0.75" header="0.3" footer="0.3"/>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2327932098765433E-2"/>
          <c:y val="5.3110833333333336E-2"/>
          <c:w val="0.83534413580246913"/>
          <c:h val="0.77267944444444447"/>
        </c:manualLayout>
      </c:layout>
      <c:barChart>
        <c:barDir val="col"/>
        <c:grouping val="clustered"/>
        <c:varyColors val="0"/>
        <c:ser>
          <c:idx val="0"/>
          <c:order val="0"/>
          <c:tx>
            <c:strRef>
              <c:f>Månadsöverskott!$P$3</c:f>
              <c:strCache>
                <c:ptCount val="1"/>
                <c:pt idx="0">
                  <c:v>2012</c:v>
                </c:pt>
              </c:strCache>
            </c:strRef>
          </c:tx>
          <c:spPr>
            <a:solidFill>
              <a:srgbClr val="F0B600"/>
            </a:solidFill>
          </c:spPr>
          <c:invertIfNegative val="0"/>
          <c:cat>
            <c:strRef>
              <c:f>Månadsöverskott!$N$81:$N$87</c:f>
              <c:strCache>
                <c:ptCount val="7"/>
                <c:pt idx="0">
                  <c:v>0-150</c:v>
                </c:pt>
                <c:pt idx="1">
                  <c:v>150-300</c:v>
                </c:pt>
                <c:pt idx="2">
                  <c:v>300-450</c:v>
                </c:pt>
                <c:pt idx="3">
                  <c:v>450-600</c:v>
                </c:pt>
                <c:pt idx="4">
                  <c:v>600-750</c:v>
                </c:pt>
                <c:pt idx="5">
                  <c:v>750-900</c:v>
                </c:pt>
                <c:pt idx="6">
                  <c:v>Över 900</c:v>
                </c:pt>
              </c:strCache>
            </c:strRef>
          </c:cat>
          <c:val>
            <c:numRef>
              <c:f>Månadsöverskott!$P$81:$P$87</c:f>
              <c:numCache>
                <c:formatCode>0.0</c:formatCode>
                <c:ptCount val="7"/>
                <c:pt idx="0">
                  <c:v>37.342999999999996</c:v>
                </c:pt>
                <c:pt idx="1">
                  <c:v>32.04</c:v>
                </c:pt>
                <c:pt idx="2">
                  <c:v>28.27</c:v>
                </c:pt>
                <c:pt idx="3">
                  <c:v>23.138000000000002</c:v>
                </c:pt>
                <c:pt idx="4">
                  <c:v>18.543000000000003</c:v>
                </c:pt>
                <c:pt idx="5">
                  <c:v>11.347999999999999</c:v>
                </c:pt>
                <c:pt idx="6">
                  <c:v>-7.7200000000000006</c:v>
                </c:pt>
              </c:numCache>
            </c:numRef>
          </c:val>
        </c:ser>
        <c:ser>
          <c:idx val="1"/>
          <c:order val="1"/>
          <c:tx>
            <c:strRef>
              <c:f>Månadsöverskott!$Q$3</c:f>
              <c:strCache>
                <c:ptCount val="1"/>
                <c:pt idx="0">
                  <c:v>2013</c:v>
                </c:pt>
              </c:strCache>
            </c:strRef>
          </c:tx>
          <c:spPr>
            <a:solidFill>
              <a:srgbClr val="A50044"/>
            </a:solidFill>
          </c:spPr>
          <c:invertIfNegative val="0"/>
          <c:cat>
            <c:strRef>
              <c:f>Månadsöverskott!$N$81:$N$87</c:f>
              <c:strCache>
                <c:ptCount val="7"/>
                <c:pt idx="0">
                  <c:v>0-150</c:v>
                </c:pt>
                <c:pt idx="1">
                  <c:v>150-300</c:v>
                </c:pt>
                <c:pt idx="2">
                  <c:v>300-450</c:v>
                </c:pt>
                <c:pt idx="3">
                  <c:v>450-600</c:v>
                </c:pt>
                <c:pt idx="4">
                  <c:v>600-750</c:v>
                </c:pt>
                <c:pt idx="5">
                  <c:v>750-900</c:v>
                </c:pt>
                <c:pt idx="6">
                  <c:v>Över 900</c:v>
                </c:pt>
              </c:strCache>
            </c:strRef>
          </c:cat>
          <c:val>
            <c:numRef>
              <c:f>Månadsöverskott!$Q$81:$Q$87</c:f>
              <c:numCache>
                <c:formatCode>0.0</c:formatCode>
                <c:ptCount val="7"/>
                <c:pt idx="0">
                  <c:v>35.864000000000004</c:v>
                </c:pt>
                <c:pt idx="1">
                  <c:v>30.686000000000003</c:v>
                </c:pt>
                <c:pt idx="2">
                  <c:v>26.259</c:v>
                </c:pt>
                <c:pt idx="3">
                  <c:v>21.516999999999999</c:v>
                </c:pt>
                <c:pt idx="4">
                  <c:v>16.928999999999998</c:v>
                </c:pt>
                <c:pt idx="5">
                  <c:v>6.68</c:v>
                </c:pt>
                <c:pt idx="6">
                  <c:v>-21.07</c:v>
                </c:pt>
              </c:numCache>
            </c:numRef>
          </c:val>
        </c:ser>
        <c:ser>
          <c:idx val="2"/>
          <c:order val="2"/>
          <c:tx>
            <c:strRef>
              <c:f>Månadsöverskott!$R$3</c:f>
              <c:strCache>
                <c:ptCount val="1"/>
                <c:pt idx="0">
                  <c:v>2014</c:v>
                </c:pt>
              </c:strCache>
            </c:strRef>
          </c:tx>
          <c:spPr>
            <a:solidFill>
              <a:srgbClr val="EC732B"/>
            </a:solidFill>
          </c:spPr>
          <c:invertIfNegative val="0"/>
          <c:cat>
            <c:strRef>
              <c:f>Månadsöverskott!$N$81:$N$87</c:f>
              <c:strCache>
                <c:ptCount val="7"/>
                <c:pt idx="0">
                  <c:v>0-150</c:v>
                </c:pt>
                <c:pt idx="1">
                  <c:v>150-300</c:v>
                </c:pt>
                <c:pt idx="2">
                  <c:v>300-450</c:v>
                </c:pt>
                <c:pt idx="3">
                  <c:v>450-600</c:v>
                </c:pt>
                <c:pt idx="4">
                  <c:v>600-750</c:v>
                </c:pt>
                <c:pt idx="5">
                  <c:v>750-900</c:v>
                </c:pt>
                <c:pt idx="6">
                  <c:v>Över 900</c:v>
                </c:pt>
              </c:strCache>
            </c:strRef>
          </c:cat>
          <c:val>
            <c:numRef>
              <c:f>Månadsöverskott!$R$81:$R$87</c:f>
              <c:numCache>
                <c:formatCode>0.0</c:formatCode>
                <c:ptCount val="7"/>
                <c:pt idx="0">
                  <c:v>36.793999999999997</c:v>
                </c:pt>
                <c:pt idx="1">
                  <c:v>33.119</c:v>
                </c:pt>
                <c:pt idx="2">
                  <c:v>28.741</c:v>
                </c:pt>
                <c:pt idx="3">
                  <c:v>24.277000000000001</c:v>
                </c:pt>
                <c:pt idx="4">
                  <c:v>19.400000000000002</c:v>
                </c:pt>
                <c:pt idx="5">
                  <c:v>12.071</c:v>
                </c:pt>
                <c:pt idx="6">
                  <c:v>-8.4500000000000011</c:v>
                </c:pt>
              </c:numCache>
            </c:numRef>
          </c:val>
        </c:ser>
        <c:ser>
          <c:idx val="3"/>
          <c:order val="3"/>
          <c:tx>
            <c:strRef>
              <c:f>Månadsöverskott!$S$3</c:f>
              <c:strCache>
                <c:ptCount val="1"/>
                <c:pt idx="0">
                  <c:v>2015</c:v>
                </c:pt>
              </c:strCache>
            </c:strRef>
          </c:tx>
          <c:spPr>
            <a:solidFill>
              <a:srgbClr val="98BF0C"/>
            </a:solidFill>
          </c:spPr>
          <c:invertIfNegative val="0"/>
          <c:cat>
            <c:strRef>
              <c:f>Månadsöverskott!$N$81:$N$87</c:f>
              <c:strCache>
                <c:ptCount val="7"/>
                <c:pt idx="0">
                  <c:v>0-150</c:v>
                </c:pt>
                <c:pt idx="1">
                  <c:v>150-300</c:v>
                </c:pt>
                <c:pt idx="2">
                  <c:v>300-450</c:v>
                </c:pt>
                <c:pt idx="3">
                  <c:v>450-600</c:v>
                </c:pt>
                <c:pt idx="4">
                  <c:v>600-750</c:v>
                </c:pt>
                <c:pt idx="5">
                  <c:v>750-900</c:v>
                </c:pt>
                <c:pt idx="6">
                  <c:v>Över 900</c:v>
                </c:pt>
              </c:strCache>
            </c:strRef>
          </c:cat>
          <c:val>
            <c:numRef>
              <c:f>Månadsöverskott!$S$81:$S$87</c:f>
              <c:numCache>
                <c:formatCode>0.0</c:formatCode>
                <c:ptCount val="7"/>
                <c:pt idx="0">
                  <c:v>37.840360000000004</c:v>
                </c:pt>
                <c:pt idx="1">
                  <c:v>34.225670000000001</c:v>
                </c:pt>
                <c:pt idx="2">
                  <c:v>29.54927</c:v>
                </c:pt>
                <c:pt idx="3">
                  <c:v>24.167659999999998</c:v>
                </c:pt>
                <c:pt idx="4">
                  <c:v>19.46622</c:v>
                </c:pt>
                <c:pt idx="5">
                  <c:v>13.171930000000001</c:v>
                </c:pt>
                <c:pt idx="6">
                  <c:v>-5.17218</c:v>
                </c:pt>
              </c:numCache>
            </c:numRef>
          </c:val>
        </c:ser>
        <c:ser>
          <c:idx val="4"/>
          <c:order val="4"/>
          <c:tx>
            <c:strRef>
              <c:f>Månadsöverskott!$T$3</c:f>
              <c:strCache>
                <c:ptCount val="1"/>
                <c:pt idx="0">
                  <c:v>2016</c:v>
                </c:pt>
              </c:strCache>
            </c:strRef>
          </c:tx>
          <c:spPr>
            <a:solidFill>
              <a:srgbClr val="AADADB"/>
            </a:solidFill>
          </c:spPr>
          <c:invertIfNegative val="0"/>
          <c:cat>
            <c:strRef>
              <c:f>Månadsöverskott!$N$81:$N$87</c:f>
              <c:strCache>
                <c:ptCount val="7"/>
                <c:pt idx="0">
                  <c:v>0-150</c:v>
                </c:pt>
                <c:pt idx="1">
                  <c:v>150-300</c:v>
                </c:pt>
                <c:pt idx="2">
                  <c:v>300-450</c:v>
                </c:pt>
                <c:pt idx="3">
                  <c:v>450-600</c:v>
                </c:pt>
                <c:pt idx="4">
                  <c:v>600-750</c:v>
                </c:pt>
                <c:pt idx="5">
                  <c:v>750-900</c:v>
                </c:pt>
                <c:pt idx="6">
                  <c:v>Över 900</c:v>
                </c:pt>
              </c:strCache>
            </c:strRef>
          </c:cat>
          <c:val>
            <c:numRef>
              <c:f>Månadsöverskott!$T$81:$T$87</c:f>
              <c:numCache>
                <c:formatCode>0.0</c:formatCode>
                <c:ptCount val="7"/>
                <c:pt idx="0">
                  <c:v>38.756</c:v>
                </c:pt>
                <c:pt idx="1">
                  <c:v>34.821999999999996</c:v>
                </c:pt>
                <c:pt idx="2">
                  <c:v>30.570999999999998</c:v>
                </c:pt>
                <c:pt idx="3">
                  <c:v>25.64</c:v>
                </c:pt>
                <c:pt idx="4">
                  <c:v>22.484000000000002</c:v>
                </c:pt>
                <c:pt idx="5">
                  <c:v>17.938000000000002</c:v>
                </c:pt>
                <c:pt idx="6">
                  <c:v>1.538</c:v>
                </c:pt>
              </c:numCache>
            </c:numRef>
          </c:val>
        </c:ser>
        <c:ser>
          <c:idx val="5"/>
          <c:order val="5"/>
          <c:tx>
            <c:strRef>
              <c:f>Månadsöverskott!$U$3</c:f>
              <c:strCache>
                <c:ptCount val="1"/>
                <c:pt idx="0">
                  <c:v>2017</c:v>
                </c:pt>
              </c:strCache>
            </c:strRef>
          </c:tx>
          <c:spPr>
            <a:solidFill>
              <a:srgbClr val="A05599"/>
            </a:solidFill>
          </c:spPr>
          <c:invertIfNegative val="0"/>
          <c:cat>
            <c:strRef>
              <c:f>Månadsöverskott!$N$81:$N$87</c:f>
              <c:strCache>
                <c:ptCount val="7"/>
                <c:pt idx="0">
                  <c:v>0-150</c:v>
                </c:pt>
                <c:pt idx="1">
                  <c:v>150-300</c:v>
                </c:pt>
                <c:pt idx="2">
                  <c:v>300-450</c:v>
                </c:pt>
                <c:pt idx="3">
                  <c:v>450-600</c:v>
                </c:pt>
                <c:pt idx="4">
                  <c:v>600-750</c:v>
                </c:pt>
                <c:pt idx="5">
                  <c:v>750-900</c:v>
                </c:pt>
                <c:pt idx="6">
                  <c:v>Över 900</c:v>
                </c:pt>
              </c:strCache>
            </c:strRef>
          </c:cat>
          <c:val>
            <c:numRef>
              <c:f>Månadsöverskott!$U$81:$U$87</c:f>
              <c:numCache>
                <c:formatCode>0.0</c:formatCode>
                <c:ptCount val="7"/>
                <c:pt idx="0">
                  <c:v>40.221000000000004</c:v>
                </c:pt>
                <c:pt idx="1">
                  <c:v>35.780999999999999</c:v>
                </c:pt>
                <c:pt idx="2">
                  <c:v>30.988</c:v>
                </c:pt>
                <c:pt idx="3">
                  <c:v>26.731999999999999</c:v>
                </c:pt>
                <c:pt idx="4">
                  <c:v>23.211000000000002</c:v>
                </c:pt>
                <c:pt idx="5">
                  <c:v>20.518000000000001</c:v>
                </c:pt>
                <c:pt idx="6">
                  <c:v>2.5459999999999998</c:v>
                </c:pt>
              </c:numCache>
            </c:numRef>
          </c:val>
        </c:ser>
        <c:dLbls>
          <c:showLegendKey val="0"/>
          <c:showVal val="0"/>
          <c:showCatName val="0"/>
          <c:showSerName val="0"/>
          <c:showPercent val="0"/>
          <c:showBubbleSize val="0"/>
        </c:dLbls>
        <c:gapWidth val="150"/>
        <c:axId val="331801344"/>
        <c:axId val="331802880"/>
      </c:barChart>
      <c:barChart>
        <c:barDir val="col"/>
        <c:grouping val="clustered"/>
        <c:varyColors val="0"/>
        <c:ser>
          <c:idx val="6"/>
          <c:order val="6"/>
          <c:tx>
            <c:v>tom</c:v>
          </c:tx>
          <c:invertIfNegative val="0"/>
          <c:val>
            <c:numLit>
              <c:formatCode>General</c:formatCode>
              <c:ptCount val="1"/>
              <c:pt idx="0">
                <c:v>0</c:v>
              </c:pt>
            </c:numLit>
          </c:val>
        </c:ser>
        <c:dLbls>
          <c:showLegendKey val="0"/>
          <c:showVal val="0"/>
          <c:showCatName val="0"/>
          <c:showSerName val="0"/>
          <c:showPercent val="0"/>
          <c:showBubbleSize val="0"/>
        </c:dLbls>
        <c:gapWidth val="150"/>
        <c:axId val="331482624"/>
        <c:axId val="331481088"/>
      </c:barChart>
      <c:catAx>
        <c:axId val="331801344"/>
        <c:scaling>
          <c:orientation val="minMax"/>
        </c:scaling>
        <c:delete val="0"/>
        <c:axPos val="b"/>
        <c:majorTickMark val="out"/>
        <c:minorTickMark val="none"/>
        <c:tickLblPos val="low"/>
        <c:txPr>
          <a:bodyPr/>
          <a:lstStyle/>
          <a:p>
            <a:pPr>
              <a:defRPr sz="1200" b="1">
                <a:solidFill>
                  <a:sysClr val="windowText" lastClr="000000"/>
                </a:solidFill>
                <a:latin typeface="Arial" panose="020B0604020202020204" pitchFamily="34" charset="0"/>
                <a:cs typeface="Arial" panose="020B0604020202020204" pitchFamily="34" charset="0"/>
              </a:defRPr>
            </a:pPr>
            <a:endParaRPr lang="sv-SE"/>
          </a:p>
        </c:txPr>
        <c:crossAx val="331802880"/>
        <c:crosses val="autoZero"/>
        <c:auto val="1"/>
        <c:lblAlgn val="ctr"/>
        <c:lblOffset val="100"/>
        <c:noMultiLvlLbl val="0"/>
      </c:catAx>
      <c:valAx>
        <c:axId val="331802880"/>
        <c:scaling>
          <c:orientation val="minMax"/>
        </c:scaling>
        <c:delete val="0"/>
        <c:axPos val="l"/>
        <c:majorGridlines/>
        <c:numFmt formatCode="0" sourceLinked="0"/>
        <c:majorTickMark val="none"/>
        <c:minorTickMark val="none"/>
        <c:tickLblPos val="nextTo"/>
        <c:txPr>
          <a:bodyPr/>
          <a:lstStyle/>
          <a:p>
            <a:pPr>
              <a:defRPr sz="1800" b="1">
                <a:solidFill>
                  <a:sysClr val="windowText" lastClr="000000"/>
                </a:solidFill>
                <a:latin typeface="Arial" panose="020B0604020202020204" pitchFamily="34" charset="0"/>
                <a:cs typeface="Arial" panose="020B0604020202020204" pitchFamily="34" charset="0"/>
              </a:defRPr>
            </a:pPr>
            <a:endParaRPr lang="sv-SE"/>
          </a:p>
        </c:txPr>
        <c:crossAx val="331801344"/>
        <c:crosses val="autoZero"/>
        <c:crossBetween val="between"/>
      </c:valAx>
      <c:valAx>
        <c:axId val="331481088"/>
        <c:scaling>
          <c:orientation val="minMax"/>
          <c:max val="50"/>
          <c:min val="-30"/>
        </c:scaling>
        <c:delete val="0"/>
        <c:axPos val="r"/>
        <c:numFmt formatCode="General" sourceLinked="1"/>
        <c:majorTickMark val="in"/>
        <c:minorTickMark val="none"/>
        <c:tickLblPos val="nextTo"/>
        <c:txPr>
          <a:bodyPr/>
          <a:lstStyle/>
          <a:p>
            <a:pPr algn="ctr">
              <a:defRPr lang="sv-SE"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331482624"/>
        <c:crosses val="max"/>
        <c:crossBetween val="between"/>
        <c:majorUnit val="10"/>
      </c:valAx>
      <c:catAx>
        <c:axId val="331482624"/>
        <c:scaling>
          <c:orientation val="minMax"/>
        </c:scaling>
        <c:delete val="1"/>
        <c:axPos val="b"/>
        <c:majorTickMark val="out"/>
        <c:minorTickMark val="none"/>
        <c:tickLblPos val="nextTo"/>
        <c:crossAx val="331481088"/>
        <c:crosses val="autoZero"/>
        <c:auto val="1"/>
        <c:lblAlgn val="ctr"/>
        <c:lblOffset val="100"/>
        <c:noMultiLvlLbl val="0"/>
      </c:catAx>
      <c:spPr>
        <a:noFill/>
      </c:spPr>
    </c:plotArea>
    <c:legend>
      <c:legendPos val="b"/>
      <c:legendEntry>
        <c:idx val="6"/>
        <c:delete val="1"/>
      </c:legendEntry>
      <c:layout>
        <c:manualLayout>
          <c:xMode val="edge"/>
          <c:yMode val="edge"/>
          <c:x val="8.9796604938271601E-2"/>
          <c:y val="0.90507138888888894"/>
          <c:w val="0.82040663580246909"/>
          <c:h val="9.1400833333333334E-2"/>
        </c:manualLayout>
      </c:layout>
      <c:overlay val="0"/>
      <c:txPr>
        <a:bodyPr/>
        <a:lstStyle/>
        <a:p>
          <a:pPr algn="ctr">
            <a:defRPr lang="sv-SE"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a:noFill/>
    </a:ln>
  </c:spPr>
  <c:printSettings>
    <c:headerFooter/>
    <c:pageMargins b="0.75" l="0.7" r="0.7" t="0.75" header="0.3" footer="0.3"/>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2327932098765433E-2"/>
          <c:y val="5.3110833333333336E-2"/>
          <c:w val="0.83534413580246913"/>
          <c:h val="0.77267944444444447"/>
        </c:manualLayout>
      </c:layout>
      <c:barChart>
        <c:barDir val="col"/>
        <c:grouping val="clustered"/>
        <c:varyColors val="0"/>
        <c:ser>
          <c:idx val="0"/>
          <c:order val="0"/>
          <c:tx>
            <c:strRef>
              <c:f>Månadsöverskott!$P$3</c:f>
              <c:strCache>
                <c:ptCount val="1"/>
                <c:pt idx="0">
                  <c:v>2012</c:v>
                </c:pt>
              </c:strCache>
            </c:strRef>
          </c:tx>
          <c:spPr>
            <a:solidFill>
              <a:srgbClr val="F0C000"/>
            </a:solidFill>
          </c:spPr>
          <c:invertIfNegative val="0"/>
          <c:cat>
            <c:numRef>
              <c:f>Månadsöverskott!$N$106:$N$115</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Månadsöverskott!$P$106:$P$115</c:f>
              <c:numCache>
                <c:formatCode>0.0</c:formatCode>
                <c:ptCount val="10"/>
                <c:pt idx="0">
                  <c:v>6.8989999999999991</c:v>
                </c:pt>
                <c:pt idx="1">
                  <c:v>23.995000000000001</c:v>
                </c:pt>
                <c:pt idx="2">
                  <c:v>28.341999999999999</c:v>
                </c:pt>
                <c:pt idx="3">
                  <c:v>31.465</c:v>
                </c:pt>
                <c:pt idx="4">
                  <c:v>32.817</c:v>
                </c:pt>
                <c:pt idx="5">
                  <c:v>35.268999999999998</c:v>
                </c:pt>
                <c:pt idx="6">
                  <c:v>38.615000000000002</c:v>
                </c:pt>
                <c:pt idx="7">
                  <c:v>42.919000000000004</c:v>
                </c:pt>
                <c:pt idx="8">
                  <c:v>48.986000000000004</c:v>
                </c:pt>
                <c:pt idx="9">
                  <c:v>58.223999999999997</c:v>
                </c:pt>
              </c:numCache>
            </c:numRef>
          </c:val>
        </c:ser>
        <c:ser>
          <c:idx val="1"/>
          <c:order val="1"/>
          <c:tx>
            <c:strRef>
              <c:f>Månadsöverskott!$Q$3</c:f>
              <c:strCache>
                <c:ptCount val="1"/>
                <c:pt idx="0">
                  <c:v>2013</c:v>
                </c:pt>
              </c:strCache>
            </c:strRef>
          </c:tx>
          <c:spPr>
            <a:solidFill>
              <a:srgbClr val="A50044"/>
            </a:solidFill>
          </c:spPr>
          <c:invertIfNegative val="0"/>
          <c:cat>
            <c:numRef>
              <c:f>Månadsöverskott!$N$106:$N$115</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Månadsöverskott!$Q$106:$Q$115</c:f>
              <c:numCache>
                <c:formatCode>0.0</c:formatCode>
                <c:ptCount val="10"/>
                <c:pt idx="0">
                  <c:v>4.3460000000000001</c:v>
                </c:pt>
                <c:pt idx="1">
                  <c:v>23.423999999999999</c:v>
                </c:pt>
                <c:pt idx="2">
                  <c:v>27.365000000000002</c:v>
                </c:pt>
                <c:pt idx="3">
                  <c:v>31.735000000000003</c:v>
                </c:pt>
                <c:pt idx="4">
                  <c:v>32.133000000000003</c:v>
                </c:pt>
                <c:pt idx="5">
                  <c:v>35.292999999999999</c:v>
                </c:pt>
                <c:pt idx="6">
                  <c:v>38.198999999999998</c:v>
                </c:pt>
                <c:pt idx="7">
                  <c:v>42.451999999999998</c:v>
                </c:pt>
                <c:pt idx="8">
                  <c:v>48.58</c:v>
                </c:pt>
                <c:pt idx="9">
                  <c:v>57.040999999999997</c:v>
                </c:pt>
              </c:numCache>
            </c:numRef>
          </c:val>
        </c:ser>
        <c:ser>
          <c:idx val="2"/>
          <c:order val="2"/>
          <c:tx>
            <c:strRef>
              <c:f>Månadsöverskott!$R$3</c:f>
              <c:strCache>
                <c:ptCount val="1"/>
                <c:pt idx="0">
                  <c:v>2014</c:v>
                </c:pt>
              </c:strCache>
            </c:strRef>
          </c:tx>
          <c:spPr>
            <a:solidFill>
              <a:srgbClr val="EC732B"/>
            </a:solidFill>
          </c:spPr>
          <c:invertIfNegative val="0"/>
          <c:cat>
            <c:numRef>
              <c:f>Månadsöverskott!$N$106:$N$115</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Månadsöverskott!$R$106:$R$115</c:f>
              <c:numCache>
                <c:formatCode>0.0</c:formatCode>
                <c:ptCount val="10"/>
                <c:pt idx="0">
                  <c:v>12.316000000000001</c:v>
                </c:pt>
                <c:pt idx="1">
                  <c:v>26.715</c:v>
                </c:pt>
                <c:pt idx="2">
                  <c:v>31.585999999999999</c:v>
                </c:pt>
                <c:pt idx="3">
                  <c:v>34.728999999999999</c:v>
                </c:pt>
                <c:pt idx="4">
                  <c:v>34.884</c:v>
                </c:pt>
                <c:pt idx="5">
                  <c:v>38.174999999999997</c:v>
                </c:pt>
                <c:pt idx="6">
                  <c:v>41.658000000000001</c:v>
                </c:pt>
                <c:pt idx="7">
                  <c:v>45.551000000000002</c:v>
                </c:pt>
                <c:pt idx="8">
                  <c:v>51.204000000000008</c:v>
                </c:pt>
                <c:pt idx="9">
                  <c:v>59.513000000000005</c:v>
                </c:pt>
              </c:numCache>
            </c:numRef>
          </c:val>
        </c:ser>
        <c:ser>
          <c:idx val="3"/>
          <c:order val="3"/>
          <c:tx>
            <c:strRef>
              <c:f>Månadsöverskott!$S$3</c:f>
              <c:strCache>
                <c:ptCount val="1"/>
                <c:pt idx="0">
                  <c:v>2015</c:v>
                </c:pt>
              </c:strCache>
            </c:strRef>
          </c:tx>
          <c:spPr>
            <a:solidFill>
              <a:srgbClr val="98BF0C"/>
            </a:solidFill>
          </c:spPr>
          <c:invertIfNegative val="0"/>
          <c:cat>
            <c:numRef>
              <c:f>Månadsöverskott!$N$106:$N$115</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Månadsöverskott!$S$106:$S$115</c:f>
              <c:numCache>
                <c:formatCode>0.0</c:formatCode>
                <c:ptCount val="10"/>
                <c:pt idx="0">
                  <c:v>15</c:v>
                </c:pt>
                <c:pt idx="1">
                  <c:v>28.999999999999996</c:v>
                </c:pt>
                <c:pt idx="2">
                  <c:v>34</c:v>
                </c:pt>
                <c:pt idx="3">
                  <c:v>37</c:v>
                </c:pt>
                <c:pt idx="4">
                  <c:v>38</c:v>
                </c:pt>
                <c:pt idx="5">
                  <c:v>40</c:v>
                </c:pt>
                <c:pt idx="6">
                  <c:v>44</c:v>
                </c:pt>
                <c:pt idx="7">
                  <c:v>48</c:v>
                </c:pt>
                <c:pt idx="8">
                  <c:v>53</c:v>
                </c:pt>
                <c:pt idx="9">
                  <c:v>61</c:v>
                </c:pt>
              </c:numCache>
            </c:numRef>
          </c:val>
        </c:ser>
        <c:ser>
          <c:idx val="4"/>
          <c:order val="4"/>
          <c:tx>
            <c:strRef>
              <c:f>Månadsöverskott!$T$3</c:f>
              <c:strCache>
                <c:ptCount val="1"/>
                <c:pt idx="0">
                  <c:v>2016</c:v>
                </c:pt>
              </c:strCache>
            </c:strRef>
          </c:tx>
          <c:spPr>
            <a:solidFill>
              <a:srgbClr val="AADADB"/>
            </a:solidFill>
          </c:spPr>
          <c:invertIfNegative val="0"/>
          <c:cat>
            <c:numRef>
              <c:f>Månadsöverskott!$N$106:$N$115</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Månadsöverskott!$T$106:$T$115</c:f>
              <c:numCache>
                <c:formatCode>0.0</c:formatCode>
                <c:ptCount val="10"/>
                <c:pt idx="0">
                  <c:v>17.652999999999999</c:v>
                </c:pt>
                <c:pt idx="1">
                  <c:v>28.893000000000001</c:v>
                </c:pt>
                <c:pt idx="2">
                  <c:v>34.591999999999999</c:v>
                </c:pt>
                <c:pt idx="3">
                  <c:v>37.574000000000005</c:v>
                </c:pt>
                <c:pt idx="4">
                  <c:v>37.539000000000001</c:v>
                </c:pt>
                <c:pt idx="5">
                  <c:v>40.335999999999999</c:v>
                </c:pt>
                <c:pt idx="6">
                  <c:v>42.652999999999999</c:v>
                </c:pt>
                <c:pt idx="7">
                  <c:v>47.682000000000002</c:v>
                </c:pt>
                <c:pt idx="8">
                  <c:v>52.739000000000004</c:v>
                </c:pt>
                <c:pt idx="9">
                  <c:v>61.663000000000004</c:v>
                </c:pt>
              </c:numCache>
            </c:numRef>
          </c:val>
        </c:ser>
        <c:ser>
          <c:idx val="5"/>
          <c:order val="5"/>
          <c:tx>
            <c:strRef>
              <c:f>Månadsöverskott!$U$3</c:f>
              <c:strCache>
                <c:ptCount val="1"/>
                <c:pt idx="0">
                  <c:v>2017</c:v>
                </c:pt>
              </c:strCache>
            </c:strRef>
          </c:tx>
          <c:spPr>
            <a:solidFill>
              <a:srgbClr val="A05599"/>
            </a:solidFill>
          </c:spPr>
          <c:invertIfNegative val="0"/>
          <c:cat>
            <c:numRef>
              <c:f>Månadsöverskott!$N$106:$N$115</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Månadsöverskott!$U$106:$U$115</c:f>
              <c:numCache>
                <c:formatCode>0.0</c:formatCode>
                <c:ptCount val="10"/>
                <c:pt idx="0">
                  <c:v>19.416</c:v>
                </c:pt>
                <c:pt idx="1">
                  <c:v>31.100999999999999</c:v>
                </c:pt>
                <c:pt idx="2">
                  <c:v>36.978000000000002</c:v>
                </c:pt>
                <c:pt idx="3">
                  <c:v>37.481999999999999</c:v>
                </c:pt>
                <c:pt idx="4">
                  <c:v>38.588000000000001</c:v>
                </c:pt>
                <c:pt idx="5">
                  <c:v>40.808</c:v>
                </c:pt>
                <c:pt idx="6">
                  <c:v>43.97</c:v>
                </c:pt>
                <c:pt idx="7">
                  <c:v>48.315000000000005</c:v>
                </c:pt>
                <c:pt idx="8">
                  <c:v>52.664000000000001</c:v>
                </c:pt>
                <c:pt idx="9">
                  <c:v>60.877000000000002</c:v>
                </c:pt>
              </c:numCache>
            </c:numRef>
          </c:val>
        </c:ser>
        <c:dLbls>
          <c:showLegendKey val="0"/>
          <c:showVal val="0"/>
          <c:showCatName val="0"/>
          <c:showSerName val="0"/>
          <c:showPercent val="0"/>
          <c:showBubbleSize val="0"/>
        </c:dLbls>
        <c:gapWidth val="150"/>
        <c:axId val="331746688"/>
        <c:axId val="331613312"/>
      </c:barChart>
      <c:barChart>
        <c:barDir val="col"/>
        <c:grouping val="clustered"/>
        <c:varyColors val="0"/>
        <c:ser>
          <c:idx val="6"/>
          <c:order val="6"/>
          <c:tx>
            <c:v>tom</c:v>
          </c:tx>
          <c:invertIfNegative val="0"/>
          <c:val>
            <c:numLit>
              <c:formatCode>General</c:formatCode>
              <c:ptCount val="1"/>
              <c:pt idx="0">
                <c:v>0</c:v>
              </c:pt>
            </c:numLit>
          </c:val>
        </c:ser>
        <c:dLbls>
          <c:showLegendKey val="0"/>
          <c:showVal val="0"/>
          <c:showCatName val="0"/>
          <c:showSerName val="0"/>
          <c:showPercent val="0"/>
          <c:showBubbleSize val="0"/>
        </c:dLbls>
        <c:gapWidth val="150"/>
        <c:axId val="331620736"/>
        <c:axId val="331614848"/>
      </c:barChart>
      <c:catAx>
        <c:axId val="331746688"/>
        <c:scaling>
          <c:orientation val="minMax"/>
        </c:scaling>
        <c:delete val="0"/>
        <c:axPos val="b"/>
        <c:numFmt formatCode="General" sourceLinked="1"/>
        <c:majorTickMark val="out"/>
        <c:minorTickMark val="none"/>
        <c:tickLblPos val="low"/>
        <c:txPr>
          <a:bodyPr/>
          <a:lstStyle/>
          <a:p>
            <a:pPr>
              <a:defRPr sz="1200" b="1">
                <a:solidFill>
                  <a:sysClr val="windowText" lastClr="000000"/>
                </a:solidFill>
                <a:latin typeface="Arial" panose="020B0604020202020204" pitchFamily="34" charset="0"/>
                <a:cs typeface="Arial" panose="020B0604020202020204" pitchFamily="34" charset="0"/>
              </a:defRPr>
            </a:pPr>
            <a:endParaRPr lang="sv-SE"/>
          </a:p>
        </c:txPr>
        <c:crossAx val="331613312"/>
        <c:crosses val="autoZero"/>
        <c:auto val="1"/>
        <c:lblAlgn val="ctr"/>
        <c:lblOffset val="100"/>
        <c:noMultiLvlLbl val="0"/>
      </c:catAx>
      <c:valAx>
        <c:axId val="331613312"/>
        <c:scaling>
          <c:orientation val="minMax"/>
        </c:scaling>
        <c:delete val="0"/>
        <c:axPos val="l"/>
        <c:majorGridlines/>
        <c:numFmt formatCode="0" sourceLinked="0"/>
        <c:majorTickMark val="none"/>
        <c:minorTickMark val="none"/>
        <c:tickLblPos val="nextTo"/>
        <c:txPr>
          <a:bodyPr/>
          <a:lstStyle/>
          <a:p>
            <a:pPr>
              <a:defRPr sz="1800" b="1">
                <a:solidFill>
                  <a:sysClr val="windowText" lastClr="000000"/>
                </a:solidFill>
                <a:latin typeface="Arial" panose="020B0604020202020204" pitchFamily="34" charset="0"/>
                <a:cs typeface="Arial" panose="020B0604020202020204" pitchFamily="34" charset="0"/>
              </a:defRPr>
            </a:pPr>
            <a:endParaRPr lang="sv-SE"/>
          </a:p>
        </c:txPr>
        <c:crossAx val="331746688"/>
        <c:crosses val="autoZero"/>
        <c:crossBetween val="between"/>
      </c:valAx>
      <c:valAx>
        <c:axId val="331614848"/>
        <c:scaling>
          <c:orientation val="minMax"/>
          <c:max val="70"/>
          <c:min val="0"/>
        </c:scaling>
        <c:delete val="0"/>
        <c:axPos val="r"/>
        <c:numFmt formatCode="General" sourceLinked="1"/>
        <c:majorTickMark val="in"/>
        <c:minorTickMark val="none"/>
        <c:tickLblPos val="nextTo"/>
        <c:txPr>
          <a:bodyPr/>
          <a:lstStyle/>
          <a:p>
            <a:pPr algn="ctr">
              <a:defRPr lang="sv-SE"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331620736"/>
        <c:crosses val="max"/>
        <c:crossBetween val="between"/>
        <c:majorUnit val="10"/>
      </c:valAx>
      <c:catAx>
        <c:axId val="331620736"/>
        <c:scaling>
          <c:orientation val="minMax"/>
        </c:scaling>
        <c:delete val="1"/>
        <c:axPos val="b"/>
        <c:numFmt formatCode="General" sourceLinked="1"/>
        <c:majorTickMark val="out"/>
        <c:minorTickMark val="none"/>
        <c:tickLblPos val="nextTo"/>
        <c:crossAx val="331614848"/>
        <c:crosses val="autoZero"/>
        <c:auto val="1"/>
        <c:lblAlgn val="ctr"/>
        <c:lblOffset val="100"/>
        <c:noMultiLvlLbl val="0"/>
      </c:catAx>
      <c:spPr>
        <a:noFill/>
      </c:spPr>
    </c:plotArea>
    <c:legend>
      <c:legendPos val="b"/>
      <c:legendEntry>
        <c:idx val="6"/>
        <c:delete val="1"/>
      </c:legendEntry>
      <c:layout>
        <c:manualLayout>
          <c:xMode val="edge"/>
          <c:yMode val="edge"/>
          <c:x val="8.9796604938271601E-2"/>
          <c:y val="0.90859916666666662"/>
          <c:w val="0.82040663580246909"/>
          <c:h val="9.1400833333333334E-2"/>
        </c:manualLayout>
      </c:layout>
      <c:overlay val="0"/>
      <c:txPr>
        <a:bodyPr/>
        <a:lstStyle/>
        <a:p>
          <a:pPr algn="ctr">
            <a:defRPr lang="sv-SE"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a:noFill/>
    </a:ln>
  </c:spPr>
  <c:printSettings>
    <c:headerFooter/>
    <c:pageMargins b="0.75" l="0.7" r="0.7" t="0.75" header="0.3" footer="0.3"/>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2327932098765433E-2"/>
          <c:y val="5.3110833333333336E-2"/>
          <c:w val="0.83534413580246913"/>
          <c:h val="0.77267944444444447"/>
        </c:manualLayout>
      </c:layout>
      <c:barChart>
        <c:barDir val="col"/>
        <c:grouping val="clustered"/>
        <c:varyColors val="0"/>
        <c:ser>
          <c:idx val="0"/>
          <c:order val="0"/>
          <c:tx>
            <c:strRef>
              <c:f>Månadsöverskott!$P$3</c:f>
              <c:strCache>
                <c:ptCount val="1"/>
                <c:pt idx="0">
                  <c:v>2012</c:v>
                </c:pt>
              </c:strCache>
            </c:strRef>
          </c:tx>
          <c:spPr>
            <a:solidFill>
              <a:srgbClr val="F0B600"/>
            </a:solidFill>
          </c:spPr>
          <c:invertIfNegative val="0"/>
          <c:cat>
            <c:numRef>
              <c:f>Månadsöverskott!$N$134:$N$143</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Månadsöverskott!$P$134:$P$143</c:f>
              <c:numCache>
                <c:formatCode>0.0</c:formatCode>
                <c:ptCount val="10"/>
                <c:pt idx="0">
                  <c:v>1.9670000000000001</c:v>
                </c:pt>
                <c:pt idx="1">
                  <c:v>18.224999999999998</c:v>
                </c:pt>
                <c:pt idx="2">
                  <c:v>21.844000000000001</c:v>
                </c:pt>
                <c:pt idx="3">
                  <c:v>24.891999999999999</c:v>
                </c:pt>
                <c:pt idx="4">
                  <c:v>26.902999999999999</c:v>
                </c:pt>
                <c:pt idx="5">
                  <c:v>29.244999999999997</c:v>
                </c:pt>
                <c:pt idx="6">
                  <c:v>32.42</c:v>
                </c:pt>
                <c:pt idx="7">
                  <c:v>35.454000000000001</c:v>
                </c:pt>
                <c:pt idx="8">
                  <c:v>40.798000000000002</c:v>
                </c:pt>
                <c:pt idx="9">
                  <c:v>48.658000000000001</c:v>
                </c:pt>
              </c:numCache>
            </c:numRef>
          </c:val>
        </c:ser>
        <c:ser>
          <c:idx val="1"/>
          <c:order val="1"/>
          <c:tx>
            <c:strRef>
              <c:f>Månadsöverskott!$Q$3</c:f>
              <c:strCache>
                <c:ptCount val="1"/>
                <c:pt idx="0">
                  <c:v>2013</c:v>
                </c:pt>
              </c:strCache>
            </c:strRef>
          </c:tx>
          <c:spPr>
            <a:solidFill>
              <a:srgbClr val="A50044"/>
            </a:solidFill>
          </c:spPr>
          <c:invertIfNegative val="0"/>
          <c:cat>
            <c:numRef>
              <c:f>Månadsöverskott!$N$134:$N$143</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Månadsöverskott!$Q$134:$Q$143</c:f>
              <c:numCache>
                <c:formatCode>0.0</c:formatCode>
                <c:ptCount val="10"/>
                <c:pt idx="0">
                  <c:v>-1.8900000000000001</c:v>
                </c:pt>
                <c:pt idx="1">
                  <c:v>16.335000000000001</c:v>
                </c:pt>
                <c:pt idx="2">
                  <c:v>19.210999999999999</c:v>
                </c:pt>
                <c:pt idx="3">
                  <c:v>23.742999999999999</c:v>
                </c:pt>
                <c:pt idx="4">
                  <c:v>24.9</c:v>
                </c:pt>
                <c:pt idx="5">
                  <c:v>28.072999999999997</c:v>
                </c:pt>
                <c:pt idx="6">
                  <c:v>30.553000000000001</c:v>
                </c:pt>
                <c:pt idx="7">
                  <c:v>33.989999999999995</c:v>
                </c:pt>
                <c:pt idx="8">
                  <c:v>39.099000000000004</c:v>
                </c:pt>
                <c:pt idx="9">
                  <c:v>45.948999999999998</c:v>
                </c:pt>
              </c:numCache>
            </c:numRef>
          </c:val>
        </c:ser>
        <c:ser>
          <c:idx val="2"/>
          <c:order val="2"/>
          <c:tx>
            <c:strRef>
              <c:f>Månadsöverskott!$R$3</c:f>
              <c:strCache>
                <c:ptCount val="1"/>
                <c:pt idx="0">
                  <c:v>2014</c:v>
                </c:pt>
              </c:strCache>
            </c:strRef>
          </c:tx>
          <c:spPr>
            <a:solidFill>
              <a:srgbClr val="EC732B"/>
            </a:solidFill>
          </c:spPr>
          <c:invertIfNegative val="0"/>
          <c:cat>
            <c:numRef>
              <c:f>Månadsöverskott!$N$134:$N$143</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Månadsöverskott!$R$134:$R$143</c:f>
              <c:numCache>
                <c:formatCode>0.0</c:formatCode>
                <c:ptCount val="10"/>
                <c:pt idx="0">
                  <c:v>4.9420000000000002</c:v>
                </c:pt>
                <c:pt idx="1">
                  <c:v>17.687000000000001</c:v>
                </c:pt>
                <c:pt idx="2">
                  <c:v>21.41</c:v>
                </c:pt>
                <c:pt idx="3">
                  <c:v>24.837999999999997</c:v>
                </c:pt>
                <c:pt idx="4">
                  <c:v>25.946999999999999</c:v>
                </c:pt>
                <c:pt idx="5">
                  <c:v>29.372999999999998</c:v>
                </c:pt>
                <c:pt idx="6">
                  <c:v>31.895</c:v>
                </c:pt>
                <c:pt idx="7">
                  <c:v>35.077999999999996</c:v>
                </c:pt>
                <c:pt idx="8">
                  <c:v>39.706000000000003</c:v>
                </c:pt>
                <c:pt idx="9">
                  <c:v>45.887999999999998</c:v>
                </c:pt>
              </c:numCache>
            </c:numRef>
          </c:val>
        </c:ser>
        <c:ser>
          <c:idx val="3"/>
          <c:order val="3"/>
          <c:tx>
            <c:strRef>
              <c:f>Månadsöverskott!$S$3</c:f>
              <c:strCache>
                <c:ptCount val="1"/>
                <c:pt idx="0">
                  <c:v>2015</c:v>
                </c:pt>
              </c:strCache>
            </c:strRef>
          </c:tx>
          <c:spPr>
            <a:solidFill>
              <a:srgbClr val="98BF0C"/>
            </a:solidFill>
          </c:spPr>
          <c:invertIfNegative val="0"/>
          <c:cat>
            <c:numRef>
              <c:f>Månadsöverskott!$N$134:$N$143</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Månadsöverskott!$S$134:$S$143</c:f>
              <c:numCache>
                <c:formatCode>General</c:formatCode>
                <c:ptCount val="10"/>
                <c:pt idx="0">
                  <c:v>5</c:v>
                </c:pt>
                <c:pt idx="1">
                  <c:v>18</c:v>
                </c:pt>
                <c:pt idx="2">
                  <c:v>22</c:v>
                </c:pt>
                <c:pt idx="3">
                  <c:v>25</c:v>
                </c:pt>
                <c:pt idx="4">
                  <c:v>27</c:v>
                </c:pt>
                <c:pt idx="5">
                  <c:v>28.999999999999996</c:v>
                </c:pt>
                <c:pt idx="6">
                  <c:v>32</c:v>
                </c:pt>
                <c:pt idx="7">
                  <c:v>36</c:v>
                </c:pt>
                <c:pt idx="8">
                  <c:v>39</c:v>
                </c:pt>
                <c:pt idx="9">
                  <c:v>46</c:v>
                </c:pt>
              </c:numCache>
            </c:numRef>
          </c:val>
        </c:ser>
        <c:ser>
          <c:idx val="4"/>
          <c:order val="4"/>
          <c:tx>
            <c:strRef>
              <c:f>Månadsöverskott!$T$3</c:f>
              <c:strCache>
                <c:ptCount val="1"/>
                <c:pt idx="0">
                  <c:v>2016</c:v>
                </c:pt>
              </c:strCache>
            </c:strRef>
          </c:tx>
          <c:spPr>
            <a:solidFill>
              <a:srgbClr val="AADADB"/>
            </a:solidFill>
          </c:spPr>
          <c:invertIfNegative val="0"/>
          <c:cat>
            <c:numRef>
              <c:f>Månadsöverskott!$N$134:$N$143</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Månadsöverskott!$T$134:$T$143</c:f>
              <c:numCache>
                <c:formatCode>0.0</c:formatCode>
                <c:ptCount val="10"/>
                <c:pt idx="0">
                  <c:v>9.9989999999999988</c:v>
                </c:pt>
                <c:pt idx="1">
                  <c:v>19.717000000000002</c:v>
                </c:pt>
                <c:pt idx="2">
                  <c:v>24.116</c:v>
                </c:pt>
                <c:pt idx="3">
                  <c:v>27.145999999999997</c:v>
                </c:pt>
                <c:pt idx="4">
                  <c:v>28.637</c:v>
                </c:pt>
                <c:pt idx="5">
                  <c:v>30.722999999999999</c:v>
                </c:pt>
                <c:pt idx="6">
                  <c:v>32.503</c:v>
                </c:pt>
                <c:pt idx="7">
                  <c:v>36.295999999999999</c:v>
                </c:pt>
                <c:pt idx="8">
                  <c:v>40.024000000000001</c:v>
                </c:pt>
                <c:pt idx="9">
                  <c:v>46.506</c:v>
                </c:pt>
              </c:numCache>
            </c:numRef>
          </c:val>
        </c:ser>
        <c:ser>
          <c:idx val="5"/>
          <c:order val="5"/>
          <c:tx>
            <c:strRef>
              <c:f>Månadsöverskott!$U$3</c:f>
              <c:strCache>
                <c:ptCount val="1"/>
                <c:pt idx="0">
                  <c:v>2017</c:v>
                </c:pt>
              </c:strCache>
            </c:strRef>
          </c:tx>
          <c:spPr>
            <a:solidFill>
              <a:srgbClr val="A05599"/>
            </a:solidFill>
          </c:spPr>
          <c:invertIfNegative val="0"/>
          <c:cat>
            <c:numRef>
              <c:f>Månadsöverskott!$N$134:$N$143</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Månadsöverskott!$U$134:$U$143</c:f>
              <c:numCache>
                <c:formatCode>0.0</c:formatCode>
                <c:ptCount val="10"/>
                <c:pt idx="0">
                  <c:v>11.44</c:v>
                </c:pt>
                <c:pt idx="1">
                  <c:v>21.564</c:v>
                </c:pt>
                <c:pt idx="2">
                  <c:v>26.083000000000002</c:v>
                </c:pt>
                <c:pt idx="3">
                  <c:v>27.152999999999999</c:v>
                </c:pt>
                <c:pt idx="4">
                  <c:v>29.135999999999999</c:v>
                </c:pt>
                <c:pt idx="5">
                  <c:v>31.074000000000002</c:v>
                </c:pt>
                <c:pt idx="6">
                  <c:v>33.489000000000004</c:v>
                </c:pt>
                <c:pt idx="7">
                  <c:v>37.035000000000004</c:v>
                </c:pt>
                <c:pt idx="8">
                  <c:v>39.856999999999999</c:v>
                </c:pt>
                <c:pt idx="9">
                  <c:v>45.097999999999999</c:v>
                </c:pt>
              </c:numCache>
            </c:numRef>
          </c:val>
        </c:ser>
        <c:dLbls>
          <c:showLegendKey val="0"/>
          <c:showVal val="0"/>
          <c:showCatName val="0"/>
          <c:showSerName val="0"/>
          <c:showPercent val="0"/>
          <c:showBubbleSize val="0"/>
        </c:dLbls>
        <c:gapWidth val="150"/>
        <c:axId val="331680000"/>
        <c:axId val="331689984"/>
      </c:barChart>
      <c:barChart>
        <c:barDir val="col"/>
        <c:grouping val="clustered"/>
        <c:varyColors val="0"/>
        <c:ser>
          <c:idx val="6"/>
          <c:order val="6"/>
          <c:tx>
            <c:v>tom</c:v>
          </c:tx>
          <c:invertIfNegative val="0"/>
          <c:val>
            <c:numLit>
              <c:formatCode>General</c:formatCode>
              <c:ptCount val="1"/>
              <c:pt idx="0">
                <c:v>0</c:v>
              </c:pt>
            </c:numLit>
          </c:val>
        </c:ser>
        <c:dLbls>
          <c:showLegendKey val="0"/>
          <c:showVal val="0"/>
          <c:showCatName val="0"/>
          <c:showSerName val="0"/>
          <c:showPercent val="0"/>
          <c:showBubbleSize val="0"/>
        </c:dLbls>
        <c:gapWidth val="150"/>
        <c:axId val="331693056"/>
        <c:axId val="331691520"/>
      </c:barChart>
      <c:catAx>
        <c:axId val="331680000"/>
        <c:scaling>
          <c:orientation val="minMax"/>
        </c:scaling>
        <c:delete val="0"/>
        <c:axPos val="b"/>
        <c:numFmt formatCode="General" sourceLinked="1"/>
        <c:majorTickMark val="out"/>
        <c:minorTickMark val="none"/>
        <c:tickLblPos val="low"/>
        <c:txPr>
          <a:bodyPr/>
          <a:lstStyle/>
          <a:p>
            <a:pPr>
              <a:defRPr sz="1200" b="1">
                <a:solidFill>
                  <a:sysClr val="windowText" lastClr="000000"/>
                </a:solidFill>
                <a:latin typeface="Arial" panose="020B0604020202020204" pitchFamily="34" charset="0"/>
                <a:cs typeface="Arial" panose="020B0604020202020204" pitchFamily="34" charset="0"/>
              </a:defRPr>
            </a:pPr>
            <a:endParaRPr lang="sv-SE"/>
          </a:p>
        </c:txPr>
        <c:crossAx val="331689984"/>
        <c:crosses val="autoZero"/>
        <c:auto val="1"/>
        <c:lblAlgn val="ctr"/>
        <c:lblOffset val="100"/>
        <c:noMultiLvlLbl val="0"/>
      </c:catAx>
      <c:valAx>
        <c:axId val="331689984"/>
        <c:scaling>
          <c:orientation val="minMax"/>
        </c:scaling>
        <c:delete val="0"/>
        <c:axPos val="l"/>
        <c:majorGridlines/>
        <c:numFmt formatCode="0" sourceLinked="0"/>
        <c:majorTickMark val="none"/>
        <c:minorTickMark val="none"/>
        <c:tickLblPos val="nextTo"/>
        <c:txPr>
          <a:bodyPr/>
          <a:lstStyle/>
          <a:p>
            <a:pPr>
              <a:defRPr sz="1800" b="1">
                <a:solidFill>
                  <a:sysClr val="windowText" lastClr="000000"/>
                </a:solidFill>
                <a:latin typeface="Arial" panose="020B0604020202020204" pitchFamily="34" charset="0"/>
                <a:cs typeface="Arial" panose="020B0604020202020204" pitchFamily="34" charset="0"/>
              </a:defRPr>
            </a:pPr>
            <a:endParaRPr lang="sv-SE"/>
          </a:p>
        </c:txPr>
        <c:crossAx val="331680000"/>
        <c:crosses val="autoZero"/>
        <c:crossBetween val="between"/>
      </c:valAx>
      <c:valAx>
        <c:axId val="331691520"/>
        <c:scaling>
          <c:orientation val="minMax"/>
          <c:max val="60"/>
          <c:min val="-10"/>
        </c:scaling>
        <c:delete val="0"/>
        <c:axPos val="r"/>
        <c:numFmt formatCode="General" sourceLinked="1"/>
        <c:majorTickMark val="in"/>
        <c:minorTickMark val="none"/>
        <c:tickLblPos val="nextTo"/>
        <c:txPr>
          <a:bodyPr/>
          <a:lstStyle/>
          <a:p>
            <a:pPr algn="ctr">
              <a:defRPr lang="sv-SE"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331693056"/>
        <c:crosses val="max"/>
        <c:crossBetween val="between"/>
        <c:majorUnit val="10"/>
      </c:valAx>
      <c:catAx>
        <c:axId val="331693056"/>
        <c:scaling>
          <c:orientation val="minMax"/>
        </c:scaling>
        <c:delete val="1"/>
        <c:axPos val="b"/>
        <c:numFmt formatCode="General" sourceLinked="1"/>
        <c:majorTickMark val="out"/>
        <c:minorTickMark val="none"/>
        <c:tickLblPos val="nextTo"/>
        <c:crossAx val="331691520"/>
        <c:crosses val="autoZero"/>
        <c:auto val="1"/>
        <c:lblAlgn val="ctr"/>
        <c:lblOffset val="100"/>
        <c:noMultiLvlLbl val="0"/>
      </c:catAx>
      <c:spPr>
        <a:noFill/>
      </c:spPr>
    </c:plotArea>
    <c:legend>
      <c:legendPos val="b"/>
      <c:legendEntry>
        <c:idx val="6"/>
        <c:delete val="1"/>
      </c:legendEntry>
      <c:layout>
        <c:manualLayout>
          <c:xMode val="edge"/>
          <c:yMode val="edge"/>
          <c:x val="8.9796604938271601E-2"/>
          <c:y val="0.90859916666666662"/>
          <c:w val="0.82040663580246909"/>
          <c:h val="9.1400833333333334E-2"/>
        </c:manualLayout>
      </c:layout>
      <c:overlay val="0"/>
      <c:txPr>
        <a:bodyPr/>
        <a:lstStyle/>
        <a:p>
          <a:pPr algn="ctr">
            <a:defRPr lang="sv-SE"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a:noFill/>
    </a:ln>
  </c:spPr>
  <c:printSettings>
    <c:headerFooter/>
    <c:pageMargins b="0.75" l="0.7" r="0.7" t="0.75" header="0.3" footer="0.3"/>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2327932098765433E-2"/>
          <c:y val="5.3110833333333336E-2"/>
          <c:w val="0.83534413580246913"/>
          <c:h val="0.72329055555555555"/>
        </c:manualLayout>
      </c:layout>
      <c:barChart>
        <c:barDir val="col"/>
        <c:grouping val="clustered"/>
        <c:varyColors val="0"/>
        <c:ser>
          <c:idx val="0"/>
          <c:order val="0"/>
          <c:tx>
            <c:strRef>
              <c:f>Månadsöverskott!$P$3</c:f>
              <c:strCache>
                <c:ptCount val="1"/>
                <c:pt idx="0">
                  <c:v>2012</c:v>
                </c:pt>
              </c:strCache>
            </c:strRef>
          </c:tx>
          <c:spPr>
            <a:solidFill>
              <a:srgbClr val="F0B600"/>
            </a:solidFill>
          </c:spPr>
          <c:invertIfNegative val="0"/>
          <c:cat>
            <c:strRef>
              <c:f>Månadsöverskott!$N$162:$N$166</c:f>
              <c:strCache>
                <c:ptCount val="5"/>
                <c:pt idx="0">
                  <c:v>Storgöteborg</c:v>
                </c:pt>
                <c:pt idx="1">
                  <c:v>Stormalmö</c:v>
                </c:pt>
                <c:pt idx="2">
                  <c:v>Storstockholm</c:v>
                </c:pt>
                <c:pt idx="3">
                  <c:v>Övriga landet</c:v>
                </c:pt>
                <c:pt idx="4">
                  <c:v>Övriga stora städer</c:v>
                </c:pt>
              </c:strCache>
            </c:strRef>
          </c:cat>
          <c:val>
            <c:numRef>
              <c:f>Månadsöverskott!$P$162:$P$166</c:f>
              <c:numCache>
                <c:formatCode>0.0</c:formatCode>
                <c:ptCount val="5"/>
                <c:pt idx="0">
                  <c:v>36.209000000000003</c:v>
                </c:pt>
                <c:pt idx="1">
                  <c:v>34.506999999999998</c:v>
                </c:pt>
                <c:pt idx="2">
                  <c:v>38.871000000000002</c:v>
                </c:pt>
                <c:pt idx="3">
                  <c:v>30.741000000000003</c:v>
                </c:pt>
                <c:pt idx="4">
                  <c:v>33.881</c:v>
                </c:pt>
              </c:numCache>
            </c:numRef>
          </c:val>
        </c:ser>
        <c:ser>
          <c:idx val="1"/>
          <c:order val="1"/>
          <c:tx>
            <c:strRef>
              <c:f>Månadsöverskott!$Q$3</c:f>
              <c:strCache>
                <c:ptCount val="1"/>
                <c:pt idx="0">
                  <c:v>2013</c:v>
                </c:pt>
              </c:strCache>
            </c:strRef>
          </c:tx>
          <c:spPr>
            <a:solidFill>
              <a:srgbClr val="A50044"/>
            </a:solidFill>
          </c:spPr>
          <c:invertIfNegative val="0"/>
          <c:cat>
            <c:strRef>
              <c:f>Månadsöverskott!$N$162:$N$166</c:f>
              <c:strCache>
                <c:ptCount val="5"/>
                <c:pt idx="0">
                  <c:v>Storgöteborg</c:v>
                </c:pt>
                <c:pt idx="1">
                  <c:v>Stormalmö</c:v>
                </c:pt>
                <c:pt idx="2">
                  <c:v>Storstockholm</c:v>
                </c:pt>
                <c:pt idx="3">
                  <c:v>Övriga landet</c:v>
                </c:pt>
                <c:pt idx="4">
                  <c:v>Övriga stora städer</c:v>
                </c:pt>
              </c:strCache>
            </c:strRef>
          </c:cat>
          <c:val>
            <c:numRef>
              <c:f>Månadsöverskott!$Q$162:$Q$166</c:f>
              <c:numCache>
                <c:formatCode>0.0</c:formatCode>
                <c:ptCount val="5"/>
                <c:pt idx="0">
                  <c:v>36.602000000000004</c:v>
                </c:pt>
                <c:pt idx="1">
                  <c:v>33.600999999999999</c:v>
                </c:pt>
                <c:pt idx="2">
                  <c:v>38.35</c:v>
                </c:pt>
                <c:pt idx="3">
                  <c:v>29.728999999999999</c:v>
                </c:pt>
                <c:pt idx="4">
                  <c:v>33.969000000000001</c:v>
                </c:pt>
              </c:numCache>
            </c:numRef>
          </c:val>
        </c:ser>
        <c:ser>
          <c:idx val="2"/>
          <c:order val="2"/>
          <c:tx>
            <c:strRef>
              <c:f>Månadsöverskott!$R$3</c:f>
              <c:strCache>
                <c:ptCount val="1"/>
                <c:pt idx="0">
                  <c:v>2014</c:v>
                </c:pt>
              </c:strCache>
            </c:strRef>
          </c:tx>
          <c:spPr>
            <a:solidFill>
              <a:srgbClr val="EC732B"/>
            </a:solidFill>
          </c:spPr>
          <c:invertIfNegative val="0"/>
          <c:cat>
            <c:strRef>
              <c:f>Månadsöverskott!$N$162:$N$166</c:f>
              <c:strCache>
                <c:ptCount val="5"/>
                <c:pt idx="0">
                  <c:v>Storgöteborg</c:v>
                </c:pt>
                <c:pt idx="1">
                  <c:v>Stormalmö</c:v>
                </c:pt>
                <c:pt idx="2">
                  <c:v>Storstockholm</c:v>
                </c:pt>
                <c:pt idx="3">
                  <c:v>Övriga landet</c:v>
                </c:pt>
                <c:pt idx="4">
                  <c:v>Övriga stora städer</c:v>
                </c:pt>
              </c:strCache>
            </c:strRef>
          </c:cat>
          <c:val>
            <c:numRef>
              <c:f>Månadsöverskott!$R$162:$R$166</c:f>
              <c:numCache>
                <c:formatCode>0.0</c:formatCode>
                <c:ptCount val="5"/>
                <c:pt idx="0">
                  <c:v>39.814999999999998</c:v>
                </c:pt>
                <c:pt idx="1">
                  <c:v>38.320999999999998</c:v>
                </c:pt>
                <c:pt idx="2">
                  <c:v>42.204000000000001</c:v>
                </c:pt>
                <c:pt idx="3">
                  <c:v>33.461999999999996</c:v>
                </c:pt>
                <c:pt idx="4">
                  <c:v>37.302</c:v>
                </c:pt>
              </c:numCache>
            </c:numRef>
          </c:val>
        </c:ser>
        <c:ser>
          <c:idx val="3"/>
          <c:order val="3"/>
          <c:tx>
            <c:strRef>
              <c:f>Månadsöverskott!$S$3</c:f>
              <c:strCache>
                <c:ptCount val="1"/>
                <c:pt idx="0">
                  <c:v>2015</c:v>
                </c:pt>
              </c:strCache>
            </c:strRef>
          </c:tx>
          <c:spPr>
            <a:solidFill>
              <a:srgbClr val="98BF0C"/>
            </a:solidFill>
          </c:spPr>
          <c:invertIfNegative val="0"/>
          <c:cat>
            <c:strRef>
              <c:f>Månadsöverskott!$N$162:$N$166</c:f>
              <c:strCache>
                <c:ptCount val="5"/>
                <c:pt idx="0">
                  <c:v>Storgöteborg</c:v>
                </c:pt>
                <c:pt idx="1">
                  <c:v>Stormalmö</c:v>
                </c:pt>
                <c:pt idx="2">
                  <c:v>Storstockholm</c:v>
                </c:pt>
                <c:pt idx="3">
                  <c:v>Övriga landet</c:v>
                </c:pt>
                <c:pt idx="4">
                  <c:v>Övriga stora städer</c:v>
                </c:pt>
              </c:strCache>
            </c:strRef>
          </c:cat>
          <c:val>
            <c:numRef>
              <c:f>Månadsöverskott!$S$162:$S$166</c:f>
              <c:numCache>
                <c:formatCode>0.0</c:formatCode>
                <c:ptCount val="5"/>
                <c:pt idx="0">
                  <c:v>42.335999999999999</c:v>
                </c:pt>
                <c:pt idx="1">
                  <c:v>39.484000000000002</c:v>
                </c:pt>
                <c:pt idx="2">
                  <c:v>44.663000000000004</c:v>
                </c:pt>
                <c:pt idx="3">
                  <c:v>35.146000000000001</c:v>
                </c:pt>
                <c:pt idx="4">
                  <c:v>39.058999999999997</c:v>
                </c:pt>
              </c:numCache>
            </c:numRef>
          </c:val>
        </c:ser>
        <c:ser>
          <c:idx val="4"/>
          <c:order val="4"/>
          <c:tx>
            <c:strRef>
              <c:f>Månadsöverskott!$T$3</c:f>
              <c:strCache>
                <c:ptCount val="1"/>
                <c:pt idx="0">
                  <c:v>2016</c:v>
                </c:pt>
              </c:strCache>
            </c:strRef>
          </c:tx>
          <c:spPr>
            <a:solidFill>
              <a:srgbClr val="AADADB"/>
            </a:solidFill>
          </c:spPr>
          <c:invertIfNegative val="0"/>
          <c:cat>
            <c:strRef>
              <c:f>Månadsöverskott!$N$162:$N$166</c:f>
              <c:strCache>
                <c:ptCount val="5"/>
                <c:pt idx="0">
                  <c:v>Storgöteborg</c:v>
                </c:pt>
                <c:pt idx="1">
                  <c:v>Stormalmö</c:v>
                </c:pt>
                <c:pt idx="2">
                  <c:v>Storstockholm</c:v>
                </c:pt>
                <c:pt idx="3">
                  <c:v>Övriga landet</c:v>
                </c:pt>
                <c:pt idx="4">
                  <c:v>Övriga stora städer</c:v>
                </c:pt>
              </c:strCache>
            </c:strRef>
          </c:cat>
          <c:val>
            <c:numRef>
              <c:f>Månadsöverskott!$T$162:$T$166</c:f>
              <c:numCache>
                <c:formatCode>0.0</c:formatCode>
                <c:ptCount val="5"/>
                <c:pt idx="0">
                  <c:v>42.472000000000001</c:v>
                </c:pt>
                <c:pt idx="1">
                  <c:v>39.977000000000004</c:v>
                </c:pt>
                <c:pt idx="2">
                  <c:v>44.472000000000001</c:v>
                </c:pt>
                <c:pt idx="3">
                  <c:v>36.054000000000002</c:v>
                </c:pt>
                <c:pt idx="4">
                  <c:v>40.036000000000001</c:v>
                </c:pt>
              </c:numCache>
            </c:numRef>
          </c:val>
        </c:ser>
        <c:ser>
          <c:idx val="5"/>
          <c:order val="5"/>
          <c:tx>
            <c:strRef>
              <c:f>Månadsöverskott!$U$3</c:f>
              <c:strCache>
                <c:ptCount val="1"/>
                <c:pt idx="0">
                  <c:v>2017</c:v>
                </c:pt>
              </c:strCache>
            </c:strRef>
          </c:tx>
          <c:spPr>
            <a:solidFill>
              <a:srgbClr val="A05599"/>
            </a:solidFill>
          </c:spPr>
          <c:invertIfNegative val="0"/>
          <c:cat>
            <c:strRef>
              <c:f>Månadsöverskott!$N$162:$N$166</c:f>
              <c:strCache>
                <c:ptCount val="5"/>
                <c:pt idx="0">
                  <c:v>Storgöteborg</c:v>
                </c:pt>
                <c:pt idx="1">
                  <c:v>Stormalmö</c:v>
                </c:pt>
                <c:pt idx="2">
                  <c:v>Storstockholm</c:v>
                </c:pt>
                <c:pt idx="3">
                  <c:v>Övriga landet</c:v>
                </c:pt>
                <c:pt idx="4">
                  <c:v>Övriga stora städer</c:v>
                </c:pt>
              </c:strCache>
            </c:strRef>
          </c:cat>
          <c:val>
            <c:numRef>
              <c:f>Månadsöverskott!$U$162:$U$166</c:f>
              <c:numCache>
                <c:formatCode>0.0</c:formatCode>
                <c:ptCount val="5"/>
                <c:pt idx="0">
                  <c:v>43.125999999999998</c:v>
                </c:pt>
                <c:pt idx="1">
                  <c:v>41.266999999999996</c:v>
                </c:pt>
                <c:pt idx="2">
                  <c:v>45.274000000000001</c:v>
                </c:pt>
                <c:pt idx="3">
                  <c:v>37.352999999999994</c:v>
                </c:pt>
                <c:pt idx="4">
                  <c:v>40.555999999999997</c:v>
                </c:pt>
              </c:numCache>
            </c:numRef>
          </c:val>
        </c:ser>
        <c:dLbls>
          <c:showLegendKey val="0"/>
          <c:showVal val="0"/>
          <c:showCatName val="0"/>
          <c:showSerName val="0"/>
          <c:showPercent val="0"/>
          <c:showBubbleSize val="0"/>
        </c:dLbls>
        <c:gapWidth val="150"/>
        <c:axId val="332080256"/>
        <c:axId val="332081792"/>
      </c:barChart>
      <c:barChart>
        <c:barDir val="col"/>
        <c:grouping val="clustered"/>
        <c:varyColors val="0"/>
        <c:ser>
          <c:idx val="6"/>
          <c:order val="6"/>
          <c:tx>
            <c:v>tom</c:v>
          </c:tx>
          <c:invertIfNegative val="0"/>
          <c:val>
            <c:numLit>
              <c:formatCode>General</c:formatCode>
              <c:ptCount val="1"/>
              <c:pt idx="0">
                <c:v>0</c:v>
              </c:pt>
            </c:numLit>
          </c:val>
        </c:ser>
        <c:dLbls>
          <c:showLegendKey val="0"/>
          <c:showVal val="0"/>
          <c:showCatName val="0"/>
          <c:showSerName val="0"/>
          <c:showPercent val="0"/>
          <c:showBubbleSize val="0"/>
        </c:dLbls>
        <c:gapWidth val="150"/>
        <c:axId val="332085120"/>
        <c:axId val="332083584"/>
      </c:barChart>
      <c:catAx>
        <c:axId val="332080256"/>
        <c:scaling>
          <c:orientation val="minMax"/>
        </c:scaling>
        <c:delete val="0"/>
        <c:axPos val="b"/>
        <c:numFmt formatCode="General" sourceLinked="1"/>
        <c:majorTickMark val="out"/>
        <c:minorTickMark val="none"/>
        <c:tickLblPos val="low"/>
        <c:txPr>
          <a:bodyPr/>
          <a:lstStyle/>
          <a:p>
            <a:pPr>
              <a:defRPr sz="1200" b="1">
                <a:solidFill>
                  <a:sysClr val="windowText" lastClr="000000"/>
                </a:solidFill>
                <a:latin typeface="Arial" panose="020B0604020202020204" pitchFamily="34" charset="0"/>
                <a:cs typeface="Arial" panose="020B0604020202020204" pitchFamily="34" charset="0"/>
              </a:defRPr>
            </a:pPr>
            <a:endParaRPr lang="sv-SE"/>
          </a:p>
        </c:txPr>
        <c:crossAx val="332081792"/>
        <c:crosses val="autoZero"/>
        <c:auto val="1"/>
        <c:lblAlgn val="ctr"/>
        <c:lblOffset val="100"/>
        <c:noMultiLvlLbl val="0"/>
      </c:catAx>
      <c:valAx>
        <c:axId val="332081792"/>
        <c:scaling>
          <c:orientation val="minMax"/>
        </c:scaling>
        <c:delete val="0"/>
        <c:axPos val="l"/>
        <c:majorGridlines/>
        <c:numFmt formatCode="0" sourceLinked="0"/>
        <c:majorTickMark val="none"/>
        <c:minorTickMark val="none"/>
        <c:tickLblPos val="nextTo"/>
        <c:txPr>
          <a:bodyPr/>
          <a:lstStyle/>
          <a:p>
            <a:pPr>
              <a:defRPr sz="1800" b="1">
                <a:solidFill>
                  <a:sysClr val="windowText" lastClr="000000"/>
                </a:solidFill>
                <a:latin typeface="Arial" panose="020B0604020202020204" pitchFamily="34" charset="0"/>
                <a:cs typeface="Arial" panose="020B0604020202020204" pitchFamily="34" charset="0"/>
              </a:defRPr>
            </a:pPr>
            <a:endParaRPr lang="sv-SE"/>
          </a:p>
        </c:txPr>
        <c:crossAx val="332080256"/>
        <c:crosses val="autoZero"/>
        <c:crossBetween val="between"/>
      </c:valAx>
      <c:valAx>
        <c:axId val="332083584"/>
        <c:scaling>
          <c:orientation val="minMax"/>
          <c:max val="50"/>
        </c:scaling>
        <c:delete val="0"/>
        <c:axPos val="r"/>
        <c:numFmt formatCode="General" sourceLinked="1"/>
        <c:majorTickMark val="in"/>
        <c:minorTickMark val="none"/>
        <c:tickLblPos val="nextTo"/>
        <c:txPr>
          <a:bodyPr/>
          <a:lstStyle/>
          <a:p>
            <a:pPr algn="ctr">
              <a:defRPr lang="sv-SE"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332085120"/>
        <c:crosses val="max"/>
        <c:crossBetween val="between"/>
      </c:valAx>
      <c:catAx>
        <c:axId val="332085120"/>
        <c:scaling>
          <c:orientation val="minMax"/>
        </c:scaling>
        <c:delete val="1"/>
        <c:axPos val="b"/>
        <c:majorTickMark val="out"/>
        <c:minorTickMark val="none"/>
        <c:tickLblPos val="nextTo"/>
        <c:crossAx val="332083584"/>
        <c:crosses val="autoZero"/>
        <c:auto val="1"/>
        <c:lblAlgn val="ctr"/>
        <c:lblOffset val="100"/>
        <c:noMultiLvlLbl val="0"/>
      </c:catAx>
      <c:spPr>
        <a:noFill/>
      </c:spPr>
    </c:plotArea>
    <c:legend>
      <c:legendPos val="b"/>
      <c:legendEntry>
        <c:idx val="6"/>
        <c:delete val="1"/>
      </c:legendEntry>
      <c:layout>
        <c:manualLayout>
          <c:xMode val="edge"/>
          <c:yMode val="edge"/>
          <c:x val="8.9796604938271601E-2"/>
          <c:y val="0.90859916666666662"/>
          <c:w val="0.82040663580246909"/>
          <c:h val="9.1400833333333334E-2"/>
        </c:manualLayout>
      </c:layout>
      <c:overlay val="0"/>
      <c:txPr>
        <a:bodyPr/>
        <a:lstStyle/>
        <a:p>
          <a:pPr algn="ctr">
            <a:defRPr lang="sv-SE"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'Svenska bolånetagare'!$N$317</c:f>
              <c:strCache>
                <c:ptCount val="1"/>
                <c:pt idx="0">
                  <c:v>2011</c:v>
                </c:pt>
              </c:strCache>
            </c:strRef>
          </c:tx>
          <c:spPr>
            <a:solidFill>
              <a:srgbClr val="F0B600"/>
            </a:solidFill>
          </c:spPr>
          <c:invertIfNegative val="0"/>
          <c:cat>
            <c:strRef>
              <c:f>'Svenska bolånetagare'!$M$318:$M$321</c:f>
              <c:strCache>
                <c:ptCount val="4"/>
                <c:pt idx="0">
                  <c:v>0-150</c:v>
                </c:pt>
                <c:pt idx="1">
                  <c:v>150-300</c:v>
                </c:pt>
                <c:pt idx="2">
                  <c:v>300-450</c:v>
                </c:pt>
                <c:pt idx="3">
                  <c:v>Över 450</c:v>
                </c:pt>
              </c:strCache>
            </c:strRef>
          </c:cat>
          <c:val>
            <c:numRef>
              <c:f>'Svenska bolånetagare'!$N$318:$N$321</c:f>
              <c:numCache>
                <c:formatCode>0.0</c:formatCode>
                <c:ptCount val="4"/>
                <c:pt idx="0">
                  <c:v>34.71</c:v>
                </c:pt>
                <c:pt idx="1">
                  <c:v>37.93</c:v>
                </c:pt>
                <c:pt idx="2">
                  <c:v>17.5</c:v>
                </c:pt>
                <c:pt idx="3">
                  <c:v>9.86</c:v>
                </c:pt>
              </c:numCache>
            </c:numRef>
          </c:val>
        </c:ser>
        <c:ser>
          <c:idx val="1"/>
          <c:order val="1"/>
          <c:tx>
            <c:strRef>
              <c:f>'Svenska bolånetagare'!$O$317</c:f>
              <c:strCache>
                <c:ptCount val="1"/>
                <c:pt idx="0">
                  <c:v>2012</c:v>
                </c:pt>
              </c:strCache>
            </c:strRef>
          </c:tx>
          <c:spPr>
            <a:solidFill>
              <a:srgbClr val="A50044"/>
            </a:solidFill>
          </c:spPr>
          <c:invertIfNegative val="0"/>
          <c:cat>
            <c:strRef>
              <c:f>'Svenska bolånetagare'!$M$318:$M$321</c:f>
              <c:strCache>
                <c:ptCount val="4"/>
                <c:pt idx="0">
                  <c:v>0-150</c:v>
                </c:pt>
                <c:pt idx="1">
                  <c:v>150-300</c:v>
                </c:pt>
                <c:pt idx="2">
                  <c:v>300-450</c:v>
                </c:pt>
                <c:pt idx="3">
                  <c:v>Över 450</c:v>
                </c:pt>
              </c:strCache>
            </c:strRef>
          </c:cat>
          <c:val>
            <c:numRef>
              <c:f>'Svenska bolånetagare'!$O$318:$O$321</c:f>
              <c:numCache>
                <c:formatCode>0.0</c:formatCode>
                <c:ptCount val="4"/>
                <c:pt idx="0">
                  <c:v>26.35</c:v>
                </c:pt>
                <c:pt idx="1">
                  <c:v>38.840000000000003</c:v>
                </c:pt>
                <c:pt idx="2">
                  <c:v>23.05</c:v>
                </c:pt>
                <c:pt idx="3">
                  <c:v>11.76</c:v>
                </c:pt>
              </c:numCache>
            </c:numRef>
          </c:val>
        </c:ser>
        <c:ser>
          <c:idx val="2"/>
          <c:order val="2"/>
          <c:tx>
            <c:strRef>
              <c:f>'Svenska bolånetagare'!$P$317</c:f>
              <c:strCache>
                <c:ptCount val="1"/>
                <c:pt idx="0">
                  <c:v>2013</c:v>
                </c:pt>
              </c:strCache>
            </c:strRef>
          </c:tx>
          <c:spPr>
            <a:solidFill>
              <a:srgbClr val="EC732B"/>
            </a:solidFill>
          </c:spPr>
          <c:invertIfNegative val="0"/>
          <c:cat>
            <c:strRef>
              <c:f>'Svenska bolånetagare'!$M$318:$M$321</c:f>
              <c:strCache>
                <c:ptCount val="4"/>
                <c:pt idx="0">
                  <c:v>0-150</c:v>
                </c:pt>
                <c:pt idx="1">
                  <c:v>150-300</c:v>
                </c:pt>
                <c:pt idx="2">
                  <c:v>300-450</c:v>
                </c:pt>
                <c:pt idx="3">
                  <c:v>Över 450</c:v>
                </c:pt>
              </c:strCache>
            </c:strRef>
          </c:cat>
          <c:val>
            <c:numRef>
              <c:f>'Svenska bolånetagare'!$P$318:$P$321</c:f>
              <c:numCache>
                <c:formatCode>0.0</c:formatCode>
                <c:ptCount val="4"/>
                <c:pt idx="0">
                  <c:v>23.34</c:v>
                </c:pt>
                <c:pt idx="1">
                  <c:v>39.909999999999997</c:v>
                </c:pt>
                <c:pt idx="2">
                  <c:v>25.22</c:v>
                </c:pt>
                <c:pt idx="3">
                  <c:v>11.53</c:v>
                </c:pt>
              </c:numCache>
            </c:numRef>
          </c:val>
        </c:ser>
        <c:ser>
          <c:idx val="3"/>
          <c:order val="3"/>
          <c:tx>
            <c:strRef>
              <c:f>'Svenska bolånetagare'!$Q$317</c:f>
              <c:strCache>
                <c:ptCount val="1"/>
                <c:pt idx="0">
                  <c:v>2014</c:v>
                </c:pt>
              </c:strCache>
            </c:strRef>
          </c:tx>
          <c:spPr>
            <a:solidFill>
              <a:srgbClr val="98BF0C"/>
            </a:solidFill>
          </c:spPr>
          <c:invertIfNegative val="0"/>
          <c:cat>
            <c:strRef>
              <c:f>'Svenska bolånetagare'!$M$318:$M$321</c:f>
              <c:strCache>
                <c:ptCount val="4"/>
                <c:pt idx="0">
                  <c:v>0-150</c:v>
                </c:pt>
                <c:pt idx="1">
                  <c:v>150-300</c:v>
                </c:pt>
                <c:pt idx="2">
                  <c:v>300-450</c:v>
                </c:pt>
                <c:pt idx="3">
                  <c:v>Över 450</c:v>
                </c:pt>
              </c:strCache>
            </c:strRef>
          </c:cat>
          <c:val>
            <c:numRef>
              <c:f>'Svenska bolånetagare'!$Q$318:$Q$321</c:f>
              <c:numCache>
                <c:formatCode>0.0</c:formatCode>
                <c:ptCount val="4"/>
                <c:pt idx="0">
                  <c:v>20.56</c:v>
                </c:pt>
                <c:pt idx="1">
                  <c:v>38.07</c:v>
                </c:pt>
                <c:pt idx="2">
                  <c:v>27.23</c:v>
                </c:pt>
                <c:pt idx="3">
                  <c:v>14.14</c:v>
                </c:pt>
              </c:numCache>
            </c:numRef>
          </c:val>
        </c:ser>
        <c:ser>
          <c:idx val="4"/>
          <c:order val="4"/>
          <c:tx>
            <c:strRef>
              <c:f>'Svenska bolånetagare'!$R$317</c:f>
              <c:strCache>
                <c:ptCount val="1"/>
                <c:pt idx="0">
                  <c:v>2015</c:v>
                </c:pt>
              </c:strCache>
            </c:strRef>
          </c:tx>
          <c:spPr>
            <a:solidFill>
              <a:srgbClr val="AADADB"/>
            </a:solidFill>
          </c:spPr>
          <c:invertIfNegative val="0"/>
          <c:cat>
            <c:strRef>
              <c:f>'Svenska bolånetagare'!$M$318:$M$321</c:f>
              <c:strCache>
                <c:ptCount val="4"/>
                <c:pt idx="0">
                  <c:v>0-150</c:v>
                </c:pt>
                <c:pt idx="1">
                  <c:v>150-300</c:v>
                </c:pt>
                <c:pt idx="2">
                  <c:v>300-450</c:v>
                </c:pt>
                <c:pt idx="3">
                  <c:v>Över 450</c:v>
                </c:pt>
              </c:strCache>
            </c:strRef>
          </c:cat>
          <c:val>
            <c:numRef>
              <c:f>'Svenska bolånetagare'!$R$318:$R$321</c:f>
              <c:numCache>
                <c:formatCode>0.0</c:formatCode>
                <c:ptCount val="4"/>
                <c:pt idx="0">
                  <c:v>18.2</c:v>
                </c:pt>
                <c:pt idx="1">
                  <c:v>36.75</c:v>
                </c:pt>
                <c:pt idx="2">
                  <c:v>28.89</c:v>
                </c:pt>
                <c:pt idx="3">
                  <c:v>16.16</c:v>
                </c:pt>
              </c:numCache>
            </c:numRef>
          </c:val>
        </c:ser>
        <c:ser>
          <c:idx val="5"/>
          <c:order val="5"/>
          <c:tx>
            <c:strRef>
              <c:f>'Svenska bolånetagare'!$S$317</c:f>
              <c:strCache>
                <c:ptCount val="1"/>
                <c:pt idx="0">
                  <c:v>2016</c:v>
                </c:pt>
              </c:strCache>
            </c:strRef>
          </c:tx>
          <c:spPr>
            <a:solidFill>
              <a:srgbClr val="A05599"/>
            </a:solidFill>
          </c:spPr>
          <c:invertIfNegative val="0"/>
          <c:cat>
            <c:strRef>
              <c:f>'Svenska bolånetagare'!$M$318:$M$321</c:f>
              <c:strCache>
                <c:ptCount val="4"/>
                <c:pt idx="0">
                  <c:v>0-150</c:v>
                </c:pt>
                <c:pt idx="1">
                  <c:v>150-300</c:v>
                </c:pt>
                <c:pt idx="2">
                  <c:v>300-450</c:v>
                </c:pt>
                <c:pt idx="3">
                  <c:v>Över 450</c:v>
                </c:pt>
              </c:strCache>
            </c:strRef>
          </c:cat>
          <c:val>
            <c:numRef>
              <c:f>'Svenska bolånetagare'!$S$318:$S$321</c:f>
              <c:numCache>
                <c:formatCode>0.0</c:formatCode>
                <c:ptCount val="4"/>
                <c:pt idx="0">
                  <c:v>18</c:v>
                </c:pt>
                <c:pt idx="1">
                  <c:v>36.840000000000003</c:v>
                </c:pt>
                <c:pt idx="2">
                  <c:v>30.43</c:v>
                </c:pt>
                <c:pt idx="3">
                  <c:v>14.73</c:v>
                </c:pt>
              </c:numCache>
            </c:numRef>
          </c:val>
        </c:ser>
        <c:ser>
          <c:idx val="6"/>
          <c:order val="6"/>
          <c:tx>
            <c:strRef>
              <c:f>'Svenska bolånetagare'!$T$317</c:f>
              <c:strCache>
                <c:ptCount val="1"/>
                <c:pt idx="0">
                  <c:v>2017</c:v>
                </c:pt>
              </c:strCache>
            </c:strRef>
          </c:tx>
          <c:spPr>
            <a:solidFill>
              <a:srgbClr val="C0C1C2"/>
            </a:solidFill>
          </c:spPr>
          <c:invertIfNegative val="0"/>
          <c:cat>
            <c:strRef>
              <c:f>'Svenska bolånetagare'!$M$318:$M$321</c:f>
              <c:strCache>
                <c:ptCount val="4"/>
                <c:pt idx="0">
                  <c:v>0-150</c:v>
                </c:pt>
                <c:pt idx="1">
                  <c:v>150-300</c:v>
                </c:pt>
                <c:pt idx="2">
                  <c:v>300-450</c:v>
                </c:pt>
                <c:pt idx="3">
                  <c:v>Över 450</c:v>
                </c:pt>
              </c:strCache>
            </c:strRef>
          </c:cat>
          <c:val>
            <c:numRef>
              <c:f>'Svenska bolånetagare'!$T$318:$T$321</c:f>
              <c:numCache>
                <c:formatCode>0.0</c:formatCode>
                <c:ptCount val="4"/>
                <c:pt idx="0">
                  <c:v>16.41</c:v>
                </c:pt>
                <c:pt idx="1">
                  <c:v>36.44</c:v>
                </c:pt>
                <c:pt idx="2">
                  <c:v>32.14</c:v>
                </c:pt>
                <c:pt idx="3">
                  <c:v>15.01</c:v>
                </c:pt>
              </c:numCache>
            </c:numRef>
          </c:val>
        </c:ser>
        <c:dLbls>
          <c:showLegendKey val="0"/>
          <c:showVal val="0"/>
          <c:showCatName val="0"/>
          <c:showSerName val="0"/>
          <c:showPercent val="0"/>
          <c:showBubbleSize val="0"/>
        </c:dLbls>
        <c:gapWidth val="150"/>
        <c:axId val="324546560"/>
        <c:axId val="324548096"/>
      </c:barChart>
      <c:barChart>
        <c:barDir val="col"/>
        <c:grouping val="clustered"/>
        <c:varyColors val="0"/>
        <c:ser>
          <c:idx val="7"/>
          <c:order val="7"/>
          <c:tx>
            <c:v>ny</c:v>
          </c:tx>
          <c:invertIfNegative val="0"/>
          <c:val>
            <c:numLit>
              <c:formatCode>General</c:formatCode>
              <c:ptCount val="1"/>
              <c:pt idx="0">
                <c:v>0</c:v>
              </c:pt>
            </c:numLit>
          </c:val>
        </c:ser>
        <c:dLbls>
          <c:showLegendKey val="0"/>
          <c:showVal val="0"/>
          <c:showCatName val="0"/>
          <c:showSerName val="0"/>
          <c:showPercent val="0"/>
          <c:showBubbleSize val="0"/>
        </c:dLbls>
        <c:gapWidth val="150"/>
        <c:axId val="324563712"/>
        <c:axId val="324549632"/>
      </c:barChart>
      <c:catAx>
        <c:axId val="324546560"/>
        <c:scaling>
          <c:orientation val="minMax"/>
        </c:scaling>
        <c:delete val="0"/>
        <c:axPos val="b"/>
        <c:majorTickMark val="out"/>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4548096"/>
        <c:crosses val="autoZero"/>
        <c:auto val="1"/>
        <c:lblAlgn val="ctr"/>
        <c:lblOffset val="100"/>
        <c:noMultiLvlLbl val="0"/>
      </c:catAx>
      <c:valAx>
        <c:axId val="324548096"/>
        <c:scaling>
          <c:orientation val="minMax"/>
        </c:scaling>
        <c:delete val="0"/>
        <c:axPos val="l"/>
        <c:majorGridlines/>
        <c:numFmt formatCode="0" sourceLinked="0"/>
        <c:majorTickMark val="none"/>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4546560"/>
        <c:crosses val="autoZero"/>
        <c:crossBetween val="between"/>
      </c:valAx>
      <c:valAx>
        <c:axId val="324549632"/>
        <c:scaling>
          <c:orientation val="minMax"/>
          <c:max val="50"/>
        </c:scaling>
        <c:delete val="0"/>
        <c:axPos val="r"/>
        <c:numFmt formatCode="General" sourceLinked="1"/>
        <c:majorTickMark val="none"/>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4563712"/>
        <c:crosses val="max"/>
        <c:crossBetween val="between"/>
        <c:majorUnit val="10"/>
      </c:valAx>
      <c:catAx>
        <c:axId val="324563712"/>
        <c:scaling>
          <c:orientation val="minMax"/>
        </c:scaling>
        <c:delete val="1"/>
        <c:axPos val="b"/>
        <c:majorTickMark val="out"/>
        <c:minorTickMark val="none"/>
        <c:tickLblPos val="nextTo"/>
        <c:crossAx val="324549632"/>
        <c:crosses val="autoZero"/>
        <c:auto val="1"/>
        <c:lblAlgn val="ctr"/>
        <c:lblOffset val="100"/>
        <c:noMultiLvlLbl val="0"/>
      </c:catAx>
    </c:plotArea>
    <c:legend>
      <c:legendPos val="b"/>
      <c:legendEntry>
        <c:idx val="7"/>
        <c:delete val="1"/>
      </c:legendEntry>
      <c:overlay val="0"/>
      <c:txPr>
        <a:bodyPr/>
        <a:lstStyle/>
        <a:p>
          <a:pPr>
            <a:defRPr sz="1800" b="1">
              <a:latin typeface="Arial" panose="020B0604020202020204" pitchFamily="34" charset="0"/>
              <a:cs typeface="Arial" panose="020B0604020202020204" pitchFamily="34" charset="0"/>
            </a:defRPr>
          </a:pPr>
          <a:endParaRPr lang="sv-SE"/>
        </a:p>
      </c:txPr>
    </c:legend>
    <c:plotVisOnly val="1"/>
    <c:dispBlanksAs val="gap"/>
    <c:showDLblsOverMax val="0"/>
  </c:chart>
  <c:spPr>
    <a:ln>
      <a:noFill/>
    </a:ln>
  </c:spPr>
  <c:printSettings>
    <c:headerFooter/>
    <c:pageMargins b="0.75" l="0.7" r="0.7" t="0.75" header="0.3" footer="0.3"/>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2327932098765433E-2"/>
          <c:y val="5.3110833333333336E-2"/>
          <c:w val="0.83534413580246913"/>
          <c:h val="0.71270722222222227"/>
        </c:manualLayout>
      </c:layout>
      <c:barChart>
        <c:barDir val="col"/>
        <c:grouping val="clustered"/>
        <c:varyColors val="0"/>
        <c:ser>
          <c:idx val="0"/>
          <c:order val="0"/>
          <c:tx>
            <c:strRef>
              <c:f>Månadsöverskott!$P$3</c:f>
              <c:strCache>
                <c:ptCount val="1"/>
                <c:pt idx="0">
                  <c:v>2012</c:v>
                </c:pt>
              </c:strCache>
            </c:strRef>
          </c:tx>
          <c:spPr>
            <a:solidFill>
              <a:srgbClr val="F0B600"/>
            </a:solidFill>
          </c:spPr>
          <c:invertIfNegative val="0"/>
          <c:cat>
            <c:strRef>
              <c:f>Månadsöverskott!$N$188:$N$192</c:f>
              <c:strCache>
                <c:ptCount val="5"/>
                <c:pt idx="0">
                  <c:v>Storgöteborg</c:v>
                </c:pt>
                <c:pt idx="1">
                  <c:v>Stormalmö</c:v>
                </c:pt>
                <c:pt idx="2">
                  <c:v>Storstockholm</c:v>
                </c:pt>
                <c:pt idx="3">
                  <c:v>Övriga landet</c:v>
                </c:pt>
                <c:pt idx="4">
                  <c:v>Övriga stora städer</c:v>
                </c:pt>
              </c:strCache>
            </c:strRef>
          </c:cat>
          <c:val>
            <c:numRef>
              <c:f>Månadsöverskott!$P$188:$P$192</c:f>
              <c:numCache>
                <c:formatCode>0.0</c:formatCode>
                <c:ptCount val="5"/>
                <c:pt idx="0">
                  <c:v>27.849</c:v>
                </c:pt>
                <c:pt idx="1">
                  <c:v>27.47</c:v>
                </c:pt>
                <c:pt idx="2">
                  <c:v>28.966999999999999</c:v>
                </c:pt>
                <c:pt idx="3">
                  <c:v>27.21</c:v>
                </c:pt>
                <c:pt idx="4">
                  <c:v>28.344999999999999</c:v>
                </c:pt>
              </c:numCache>
            </c:numRef>
          </c:val>
        </c:ser>
        <c:ser>
          <c:idx val="1"/>
          <c:order val="1"/>
          <c:tx>
            <c:strRef>
              <c:f>Månadsöverskott!$Q$3</c:f>
              <c:strCache>
                <c:ptCount val="1"/>
                <c:pt idx="0">
                  <c:v>2013</c:v>
                </c:pt>
              </c:strCache>
            </c:strRef>
          </c:tx>
          <c:spPr>
            <a:solidFill>
              <a:srgbClr val="A50044"/>
            </a:solidFill>
          </c:spPr>
          <c:invertIfNegative val="0"/>
          <c:cat>
            <c:strRef>
              <c:f>Månadsöverskott!$N$188:$N$192</c:f>
              <c:strCache>
                <c:ptCount val="5"/>
                <c:pt idx="0">
                  <c:v>Storgöteborg</c:v>
                </c:pt>
                <c:pt idx="1">
                  <c:v>Stormalmö</c:v>
                </c:pt>
                <c:pt idx="2">
                  <c:v>Storstockholm</c:v>
                </c:pt>
                <c:pt idx="3">
                  <c:v>Övriga landet</c:v>
                </c:pt>
                <c:pt idx="4">
                  <c:v>Övriga stora städer</c:v>
                </c:pt>
              </c:strCache>
            </c:strRef>
          </c:cat>
          <c:val>
            <c:numRef>
              <c:f>Månadsöverskott!$Q$188:$Q$192</c:f>
              <c:numCache>
                <c:formatCode>0.0</c:formatCode>
                <c:ptCount val="5"/>
                <c:pt idx="0">
                  <c:v>26.528000000000002</c:v>
                </c:pt>
                <c:pt idx="1">
                  <c:v>25.481999999999999</c:v>
                </c:pt>
                <c:pt idx="2">
                  <c:v>26.481999999999999</c:v>
                </c:pt>
                <c:pt idx="3">
                  <c:v>25.130999999999997</c:v>
                </c:pt>
                <c:pt idx="4">
                  <c:v>26.891999999999999</c:v>
                </c:pt>
              </c:numCache>
            </c:numRef>
          </c:val>
        </c:ser>
        <c:ser>
          <c:idx val="2"/>
          <c:order val="2"/>
          <c:tx>
            <c:strRef>
              <c:f>Månadsöverskott!$R$3</c:f>
              <c:strCache>
                <c:ptCount val="1"/>
                <c:pt idx="0">
                  <c:v>2014</c:v>
                </c:pt>
              </c:strCache>
            </c:strRef>
          </c:tx>
          <c:spPr>
            <a:solidFill>
              <a:srgbClr val="EC732B"/>
            </a:solidFill>
          </c:spPr>
          <c:invertIfNegative val="0"/>
          <c:cat>
            <c:strRef>
              <c:f>Månadsöverskott!$N$188:$N$192</c:f>
              <c:strCache>
                <c:ptCount val="5"/>
                <c:pt idx="0">
                  <c:v>Storgöteborg</c:v>
                </c:pt>
                <c:pt idx="1">
                  <c:v>Stormalmö</c:v>
                </c:pt>
                <c:pt idx="2">
                  <c:v>Storstockholm</c:v>
                </c:pt>
                <c:pt idx="3">
                  <c:v>Övriga landet</c:v>
                </c:pt>
                <c:pt idx="4">
                  <c:v>Övriga stora städer</c:v>
                </c:pt>
              </c:strCache>
            </c:strRef>
          </c:cat>
          <c:val>
            <c:numRef>
              <c:f>Månadsöverskott!$R$188:$R$192</c:f>
              <c:numCache>
                <c:formatCode>0.0</c:formatCode>
                <c:ptCount val="5"/>
                <c:pt idx="0">
                  <c:v>27.394000000000002</c:v>
                </c:pt>
                <c:pt idx="1">
                  <c:v>28.32</c:v>
                </c:pt>
                <c:pt idx="2">
                  <c:v>27.461999999999996</c:v>
                </c:pt>
                <c:pt idx="3">
                  <c:v>27.728000000000002</c:v>
                </c:pt>
                <c:pt idx="4">
                  <c:v>28.672999999999998</c:v>
                </c:pt>
              </c:numCache>
            </c:numRef>
          </c:val>
        </c:ser>
        <c:ser>
          <c:idx val="3"/>
          <c:order val="3"/>
          <c:tx>
            <c:strRef>
              <c:f>Månadsöverskott!$S$3</c:f>
              <c:strCache>
                <c:ptCount val="1"/>
                <c:pt idx="0">
                  <c:v>2015</c:v>
                </c:pt>
              </c:strCache>
            </c:strRef>
          </c:tx>
          <c:spPr>
            <a:solidFill>
              <a:srgbClr val="98BF0C"/>
            </a:solidFill>
          </c:spPr>
          <c:invertIfNegative val="0"/>
          <c:cat>
            <c:strRef>
              <c:f>Månadsöverskott!$N$188:$N$192</c:f>
              <c:strCache>
                <c:ptCount val="5"/>
                <c:pt idx="0">
                  <c:v>Storgöteborg</c:v>
                </c:pt>
                <c:pt idx="1">
                  <c:v>Stormalmö</c:v>
                </c:pt>
                <c:pt idx="2">
                  <c:v>Storstockholm</c:v>
                </c:pt>
                <c:pt idx="3">
                  <c:v>Övriga landet</c:v>
                </c:pt>
                <c:pt idx="4">
                  <c:v>Övriga stora städer</c:v>
                </c:pt>
              </c:strCache>
            </c:strRef>
          </c:cat>
          <c:val>
            <c:numRef>
              <c:f>Månadsöverskott!$S$188:$S$192</c:f>
              <c:numCache>
                <c:formatCode>0.0</c:formatCode>
                <c:ptCount val="5"/>
                <c:pt idx="0">
                  <c:v>27.619</c:v>
                </c:pt>
                <c:pt idx="1">
                  <c:v>28.138000000000002</c:v>
                </c:pt>
                <c:pt idx="2">
                  <c:v>27.189000000000004</c:v>
                </c:pt>
                <c:pt idx="3">
                  <c:v>27.977999999999998</c:v>
                </c:pt>
                <c:pt idx="4">
                  <c:v>28.415000000000003</c:v>
                </c:pt>
              </c:numCache>
            </c:numRef>
          </c:val>
        </c:ser>
        <c:ser>
          <c:idx val="4"/>
          <c:order val="4"/>
          <c:tx>
            <c:strRef>
              <c:f>Månadsöverskott!$T$3</c:f>
              <c:strCache>
                <c:ptCount val="1"/>
                <c:pt idx="0">
                  <c:v>2016</c:v>
                </c:pt>
              </c:strCache>
            </c:strRef>
          </c:tx>
          <c:spPr>
            <a:solidFill>
              <a:srgbClr val="AADADB"/>
            </a:solidFill>
          </c:spPr>
          <c:invertIfNegative val="0"/>
          <c:cat>
            <c:strRef>
              <c:f>Månadsöverskott!$N$188:$N$192</c:f>
              <c:strCache>
                <c:ptCount val="5"/>
                <c:pt idx="0">
                  <c:v>Storgöteborg</c:v>
                </c:pt>
                <c:pt idx="1">
                  <c:v>Stormalmö</c:v>
                </c:pt>
                <c:pt idx="2">
                  <c:v>Storstockholm</c:v>
                </c:pt>
                <c:pt idx="3">
                  <c:v>Övriga landet</c:v>
                </c:pt>
                <c:pt idx="4">
                  <c:v>Övriga stora städer</c:v>
                </c:pt>
              </c:strCache>
            </c:strRef>
          </c:cat>
          <c:val>
            <c:numRef>
              <c:f>Månadsöverskott!$T$188:$T$192</c:f>
              <c:numCache>
                <c:formatCode>0.0</c:formatCode>
                <c:ptCount val="5"/>
                <c:pt idx="0">
                  <c:v>29.39</c:v>
                </c:pt>
                <c:pt idx="1">
                  <c:v>29.89</c:v>
                </c:pt>
                <c:pt idx="2">
                  <c:v>29.058</c:v>
                </c:pt>
                <c:pt idx="3">
                  <c:v>29.569000000000003</c:v>
                </c:pt>
                <c:pt idx="4">
                  <c:v>30.36</c:v>
                </c:pt>
              </c:numCache>
            </c:numRef>
          </c:val>
        </c:ser>
        <c:ser>
          <c:idx val="5"/>
          <c:order val="5"/>
          <c:tx>
            <c:strRef>
              <c:f>Månadsöverskott!$U$3</c:f>
              <c:strCache>
                <c:ptCount val="1"/>
                <c:pt idx="0">
                  <c:v>2017</c:v>
                </c:pt>
              </c:strCache>
            </c:strRef>
          </c:tx>
          <c:spPr>
            <a:solidFill>
              <a:srgbClr val="A05599"/>
            </a:solidFill>
          </c:spPr>
          <c:invertIfNegative val="0"/>
          <c:cat>
            <c:strRef>
              <c:f>Månadsöverskott!$N$188:$N$192</c:f>
              <c:strCache>
                <c:ptCount val="5"/>
                <c:pt idx="0">
                  <c:v>Storgöteborg</c:v>
                </c:pt>
                <c:pt idx="1">
                  <c:v>Stormalmö</c:v>
                </c:pt>
                <c:pt idx="2">
                  <c:v>Storstockholm</c:v>
                </c:pt>
                <c:pt idx="3">
                  <c:v>Övriga landet</c:v>
                </c:pt>
                <c:pt idx="4">
                  <c:v>Övriga stora städer</c:v>
                </c:pt>
              </c:strCache>
            </c:strRef>
          </c:cat>
          <c:val>
            <c:numRef>
              <c:f>Månadsöverskott!$U$188:$U$192</c:f>
              <c:numCache>
                <c:formatCode>0.0</c:formatCode>
                <c:ptCount val="5"/>
                <c:pt idx="0">
                  <c:v>29.948999999999998</c:v>
                </c:pt>
                <c:pt idx="1">
                  <c:v>30.367000000000001</c:v>
                </c:pt>
                <c:pt idx="2">
                  <c:v>29.757000000000001</c:v>
                </c:pt>
                <c:pt idx="3">
                  <c:v>30.314000000000004</c:v>
                </c:pt>
                <c:pt idx="4">
                  <c:v>30.626999999999999</c:v>
                </c:pt>
              </c:numCache>
            </c:numRef>
          </c:val>
        </c:ser>
        <c:dLbls>
          <c:showLegendKey val="0"/>
          <c:showVal val="0"/>
          <c:showCatName val="0"/>
          <c:showSerName val="0"/>
          <c:showPercent val="0"/>
          <c:showBubbleSize val="0"/>
        </c:dLbls>
        <c:gapWidth val="150"/>
        <c:axId val="332148736"/>
        <c:axId val="332150272"/>
      </c:barChart>
      <c:barChart>
        <c:barDir val="col"/>
        <c:grouping val="clustered"/>
        <c:varyColors val="0"/>
        <c:ser>
          <c:idx val="6"/>
          <c:order val="6"/>
          <c:tx>
            <c:v>tom</c:v>
          </c:tx>
          <c:invertIfNegative val="0"/>
          <c:val>
            <c:numLit>
              <c:formatCode>General</c:formatCode>
              <c:ptCount val="1"/>
              <c:pt idx="0">
                <c:v>0</c:v>
              </c:pt>
            </c:numLit>
          </c:val>
        </c:ser>
        <c:dLbls>
          <c:showLegendKey val="0"/>
          <c:showVal val="0"/>
          <c:showCatName val="0"/>
          <c:showSerName val="0"/>
          <c:showPercent val="0"/>
          <c:showBubbleSize val="0"/>
        </c:dLbls>
        <c:gapWidth val="150"/>
        <c:axId val="332157696"/>
        <c:axId val="332151808"/>
      </c:barChart>
      <c:catAx>
        <c:axId val="332148736"/>
        <c:scaling>
          <c:orientation val="minMax"/>
        </c:scaling>
        <c:delete val="0"/>
        <c:axPos val="b"/>
        <c:numFmt formatCode="General" sourceLinked="1"/>
        <c:majorTickMark val="out"/>
        <c:minorTickMark val="none"/>
        <c:tickLblPos val="low"/>
        <c:txPr>
          <a:bodyPr/>
          <a:lstStyle/>
          <a:p>
            <a:pPr>
              <a:defRPr sz="1200" b="1">
                <a:solidFill>
                  <a:sysClr val="windowText" lastClr="000000"/>
                </a:solidFill>
                <a:latin typeface="Arial" panose="020B0604020202020204" pitchFamily="34" charset="0"/>
                <a:cs typeface="Arial" panose="020B0604020202020204" pitchFamily="34" charset="0"/>
              </a:defRPr>
            </a:pPr>
            <a:endParaRPr lang="sv-SE"/>
          </a:p>
        </c:txPr>
        <c:crossAx val="332150272"/>
        <c:crosses val="autoZero"/>
        <c:auto val="1"/>
        <c:lblAlgn val="ctr"/>
        <c:lblOffset val="100"/>
        <c:noMultiLvlLbl val="0"/>
      </c:catAx>
      <c:valAx>
        <c:axId val="332150272"/>
        <c:scaling>
          <c:orientation val="minMax"/>
        </c:scaling>
        <c:delete val="0"/>
        <c:axPos val="l"/>
        <c:majorGridlines/>
        <c:numFmt formatCode="0" sourceLinked="0"/>
        <c:majorTickMark val="none"/>
        <c:minorTickMark val="none"/>
        <c:tickLblPos val="nextTo"/>
        <c:txPr>
          <a:bodyPr/>
          <a:lstStyle/>
          <a:p>
            <a:pPr>
              <a:defRPr sz="1800" b="1">
                <a:solidFill>
                  <a:sysClr val="windowText" lastClr="000000"/>
                </a:solidFill>
                <a:latin typeface="Arial" panose="020B0604020202020204" pitchFamily="34" charset="0"/>
                <a:cs typeface="Arial" panose="020B0604020202020204" pitchFamily="34" charset="0"/>
              </a:defRPr>
            </a:pPr>
            <a:endParaRPr lang="sv-SE"/>
          </a:p>
        </c:txPr>
        <c:crossAx val="332148736"/>
        <c:crosses val="autoZero"/>
        <c:crossBetween val="between"/>
      </c:valAx>
      <c:valAx>
        <c:axId val="332151808"/>
        <c:scaling>
          <c:orientation val="minMax"/>
          <c:max val="35"/>
        </c:scaling>
        <c:delete val="0"/>
        <c:axPos val="r"/>
        <c:numFmt formatCode="General" sourceLinked="1"/>
        <c:majorTickMark val="in"/>
        <c:minorTickMark val="none"/>
        <c:tickLblPos val="nextTo"/>
        <c:txPr>
          <a:bodyPr/>
          <a:lstStyle/>
          <a:p>
            <a:pPr algn="ctr">
              <a:defRPr lang="sv-SE"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332157696"/>
        <c:crosses val="max"/>
        <c:crossBetween val="between"/>
      </c:valAx>
      <c:catAx>
        <c:axId val="332157696"/>
        <c:scaling>
          <c:orientation val="minMax"/>
        </c:scaling>
        <c:delete val="1"/>
        <c:axPos val="b"/>
        <c:majorTickMark val="out"/>
        <c:minorTickMark val="none"/>
        <c:tickLblPos val="nextTo"/>
        <c:crossAx val="332151808"/>
        <c:crosses val="autoZero"/>
        <c:auto val="1"/>
        <c:lblAlgn val="ctr"/>
        <c:lblOffset val="100"/>
        <c:noMultiLvlLbl val="0"/>
      </c:catAx>
      <c:spPr>
        <a:noFill/>
      </c:spPr>
    </c:plotArea>
    <c:legend>
      <c:legendPos val="b"/>
      <c:legendEntry>
        <c:idx val="6"/>
        <c:delete val="1"/>
      </c:legendEntry>
      <c:overlay val="0"/>
      <c:txPr>
        <a:bodyPr/>
        <a:lstStyle/>
        <a:p>
          <a:pPr algn="ctr">
            <a:defRPr lang="sv-SE"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a:noFill/>
    </a:ln>
  </c:spPr>
  <c:printSettings>
    <c:headerFooter/>
    <c:pageMargins b="0.75" l="0.7" r="0.7" t="0.75" header="0.3" footer="0.3"/>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2327932098765433E-2"/>
          <c:y val="6.3694166666666663E-2"/>
          <c:w val="0.83534413580246913"/>
          <c:h val="0.80410805555555553"/>
        </c:manualLayout>
      </c:layout>
      <c:barChart>
        <c:barDir val="col"/>
        <c:grouping val="clustered"/>
        <c:varyColors val="0"/>
        <c:ser>
          <c:idx val="0"/>
          <c:order val="0"/>
          <c:invertIfNegative val="0"/>
          <c:cat>
            <c:numRef>
              <c:f>'Data över befintliga lån'!$N$10:$N$17</c:f>
              <c:numCache>
                <c:formatCode>General</c:formatCode>
                <c:ptCount val="8"/>
                <c:pt idx="0">
                  <c:v>2010</c:v>
                </c:pt>
                <c:pt idx="1">
                  <c:v>2011</c:v>
                </c:pt>
                <c:pt idx="2">
                  <c:v>2012</c:v>
                </c:pt>
                <c:pt idx="3">
                  <c:v>2013</c:v>
                </c:pt>
                <c:pt idx="4">
                  <c:v>2014</c:v>
                </c:pt>
                <c:pt idx="5">
                  <c:v>2015</c:v>
                </c:pt>
                <c:pt idx="6">
                  <c:v>2016</c:v>
                </c:pt>
                <c:pt idx="7">
                  <c:v>2017</c:v>
                </c:pt>
              </c:numCache>
            </c:numRef>
          </c:cat>
          <c:val>
            <c:numRef>
              <c:f>'Data över befintliga lån'!$O$10:$O$17</c:f>
              <c:numCache>
                <c:formatCode>0.0</c:formatCode>
                <c:ptCount val="8"/>
                <c:pt idx="0">
                  <c:v>66.156702216049467</c:v>
                </c:pt>
                <c:pt idx="1">
                  <c:v>65.017009496834362</c:v>
                </c:pt>
                <c:pt idx="2">
                  <c:v>66.078497088439974</c:v>
                </c:pt>
                <c:pt idx="3">
                  <c:v>65.043119343806993</c:v>
                </c:pt>
                <c:pt idx="4">
                  <c:v>63.233810825327375</c:v>
                </c:pt>
                <c:pt idx="5">
                  <c:v>61.094493042159762</c:v>
                </c:pt>
                <c:pt idx="6">
                  <c:v>57.87149071918023</c:v>
                </c:pt>
                <c:pt idx="7">
                  <c:v>54.8</c:v>
                </c:pt>
              </c:numCache>
            </c:numRef>
          </c:val>
        </c:ser>
        <c:dLbls>
          <c:showLegendKey val="0"/>
          <c:showVal val="0"/>
          <c:showCatName val="0"/>
          <c:showSerName val="0"/>
          <c:showPercent val="0"/>
          <c:showBubbleSize val="0"/>
        </c:dLbls>
        <c:gapWidth val="150"/>
        <c:axId val="331910528"/>
        <c:axId val="331916416"/>
      </c:barChart>
      <c:barChart>
        <c:barDir val="col"/>
        <c:grouping val="clustered"/>
        <c:varyColors val="0"/>
        <c:ser>
          <c:idx val="1"/>
          <c:order val="1"/>
          <c:tx>
            <c:v>tom</c:v>
          </c:tx>
          <c:invertIfNegative val="0"/>
          <c:val>
            <c:numLit>
              <c:formatCode>General</c:formatCode>
              <c:ptCount val="1"/>
              <c:pt idx="0">
                <c:v>0</c:v>
              </c:pt>
            </c:numLit>
          </c:val>
        </c:ser>
        <c:dLbls>
          <c:showLegendKey val="0"/>
          <c:showVal val="0"/>
          <c:showCatName val="0"/>
          <c:showSerName val="0"/>
          <c:showPercent val="0"/>
          <c:showBubbleSize val="0"/>
        </c:dLbls>
        <c:gapWidth val="150"/>
        <c:axId val="331919744"/>
        <c:axId val="331917952"/>
      </c:barChart>
      <c:catAx>
        <c:axId val="331910528"/>
        <c:scaling>
          <c:orientation val="minMax"/>
        </c:scaling>
        <c:delete val="0"/>
        <c:axPos val="b"/>
        <c:numFmt formatCode="General" sourceLinked="1"/>
        <c:majorTickMark val="out"/>
        <c:minorTickMark val="none"/>
        <c:tickLblPos val="nextTo"/>
        <c:txPr>
          <a:bodyPr/>
          <a:lstStyle/>
          <a:p>
            <a:pPr>
              <a:defRPr sz="1800" b="1">
                <a:solidFill>
                  <a:sysClr val="windowText" lastClr="000000"/>
                </a:solidFill>
                <a:latin typeface="Arial" panose="020B0604020202020204" pitchFamily="34" charset="0"/>
                <a:cs typeface="Arial" panose="020B0604020202020204" pitchFamily="34" charset="0"/>
              </a:defRPr>
            </a:pPr>
            <a:endParaRPr lang="sv-SE"/>
          </a:p>
        </c:txPr>
        <c:crossAx val="331916416"/>
        <c:crosses val="autoZero"/>
        <c:auto val="1"/>
        <c:lblAlgn val="ctr"/>
        <c:lblOffset val="100"/>
        <c:noMultiLvlLbl val="0"/>
      </c:catAx>
      <c:valAx>
        <c:axId val="331916416"/>
        <c:scaling>
          <c:orientation val="minMax"/>
          <c:max val="70"/>
          <c:min val="0"/>
        </c:scaling>
        <c:delete val="0"/>
        <c:axPos val="l"/>
        <c:majorGridlines/>
        <c:numFmt formatCode="0" sourceLinked="0"/>
        <c:majorTickMark val="none"/>
        <c:minorTickMark val="none"/>
        <c:tickLblPos val="nextTo"/>
        <c:txPr>
          <a:bodyPr/>
          <a:lstStyle/>
          <a:p>
            <a:pPr>
              <a:defRPr sz="1800" b="1">
                <a:solidFill>
                  <a:sysClr val="windowText" lastClr="000000"/>
                </a:solidFill>
                <a:latin typeface="Arial" panose="020B0604020202020204" pitchFamily="34" charset="0"/>
                <a:cs typeface="Arial" panose="020B0604020202020204" pitchFamily="34" charset="0"/>
              </a:defRPr>
            </a:pPr>
            <a:endParaRPr lang="sv-SE"/>
          </a:p>
        </c:txPr>
        <c:crossAx val="331910528"/>
        <c:crosses val="autoZero"/>
        <c:crossBetween val="between"/>
      </c:valAx>
      <c:valAx>
        <c:axId val="331917952"/>
        <c:scaling>
          <c:orientation val="minMax"/>
          <c:max val="70"/>
        </c:scaling>
        <c:delete val="0"/>
        <c:axPos val="r"/>
        <c:numFmt formatCode="General" sourceLinked="1"/>
        <c:majorTickMark val="in"/>
        <c:minorTickMark val="none"/>
        <c:tickLblPos val="nextTo"/>
        <c:txPr>
          <a:bodyPr/>
          <a:lstStyle/>
          <a:p>
            <a:pPr algn="ctr">
              <a:defRPr lang="sv-SE"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331919744"/>
        <c:crosses val="max"/>
        <c:crossBetween val="between"/>
      </c:valAx>
      <c:catAx>
        <c:axId val="331919744"/>
        <c:scaling>
          <c:orientation val="minMax"/>
        </c:scaling>
        <c:delete val="1"/>
        <c:axPos val="b"/>
        <c:majorTickMark val="out"/>
        <c:minorTickMark val="none"/>
        <c:tickLblPos val="nextTo"/>
        <c:crossAx val="331917952"/>
        <c:crosses val="autoZero"/>
        <c:auto val="1"/>
        <c:lblAlgn val="ctr"/>
        <c:lblOffset val="100"/>
        <c:noMultiLvlLbl val="0"/>
      </c:catAx>
      <c:spPr>
        <a:noFill/>
      </c:spPr>
    </c:plotArea>
    <c:plotVisOnly val="1"/>
    <c:dispBlanksAs val="gap"/>
    <c:showDLblsOverMax val="0"/>
  </c:chart>
  <c:spPr>
    <a:noFill/>
    <a:ln>
      <a:noFill/>
    </a:ln>
  </c:spPr>
  <c:printSettings>
    <c:headerFooter/>
    <c:pageMargins b="0.75" l="0.7" r="0.7" t="0.75" header="0.3" footer="0.3"/>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327932098765433E-2"/>
          <c:y val="5.3110833333333336E-2"/>
          <c:w val="0.83534413580246913"/>
          <c:h val="0.70068138888888887"/>
        </c:manualLayout>
      </c:layout>
      <c:barChart>
        <c:barDir val="col"/>
        <c:grouping val="clustered"/>
        <c:varyColors val="0"/>
        <c:ser>
          <c:idx val="0"/>
          <c:order val="0"/>
          <c:tx>
            <c:strRef>
              <c:f>'Data över befintliga lån'!$O$34</c:f>
              <c:strCache>
                <c:ptCount val="1"/>
                <c:pt idx="0">
                  <c:v>2010</c:v>
                </c:pt>
              </c:strCache>
            </c:strRef>
          </c:tx>
          <c:spPr>
            <a:solidFill>
              <a:srgbClr val="F0B600"/>
            </a:solidFill>
            <a:ln>
              <a:solidFill>
                <a:schemeClr val="accent1"/>
              </a:solidFill>
            </a:ln>
          </c:spPr>
          <c:invertIfNegative val="0"/>
          <c:cat>
            <c:strRef>
              <c:f>'Data över befintliga lån'!$N$35:$N$39</c:f>
              <c:strCache>
                <c:ptCount val="5"/>
                <c:pt idx="0">
                  <c:v>0-25</c:v>
                </c:pt>
                <c:pt idx="1">
                  <c:v>25-50</c:v>
                </c:pt>
                <c:pt idx="2">
                  <c:v>50-75</c:v>
                </c:pt>
                <c:pt idx="3">
                  <c:v>75-85</c:v>
                </c:pt>
                <c:pt idx="4">
                  <c:v>över 85</c:v>
                </c:pt>
              </c:strCache>
            </c:strRef>
          </c:cat>
          <c:val>
            <c:numRef>
              <c:f>'Data över befintliga lån'!$O$35:$O$39</c:f>
              <c:numCache>
                <c:formatCode>0.0</c:formatCode>
                <c:ptCount val="5"/>
                <c:pt idx="0">
                  <c:v>5.1398895164705394</c:v>
                </c:pt>
                <c:pt idx="1">
                  <c:v>18.125676848884165</c:v>
                </c:pt>
                <c:pt idx="2">
                  <c:v>41.596587172273743</c:v>
                </c:pt>
                <c:pt idx="3">
                  <c:v>20.682688876008068</c:v>
                </c:pt>
                <c:pt idx="4">
                  <c:v>14.455142396170451</c:v>
                </c:pt>
              </c:numCache>
            </c:numRef>
          </c:val>
        </c:ser>
        <c:ser>
          <c:idx val="1"/>
          <c:order val="1"/>
          <c:tx>
            <c:strRef>
              <c:f>'Data över befintliga lån'!$P$34</c:f>
              <c:strCache>
                <c:ptCount val="1"/>
                <c:pt idx="0">
                  <c:v>2011</c:v>
                </c:pt>
              </c:strCache>
            </c:strRef>
          </c:tx>
          <c:spPr>
            <a:solidFill>
              <a:srgbClr val="A50044"/>
            </a:solidFill>
            <a:ln>
              <a:noFill/>
            </a:ln>
          </c:spPr>
          <c:invertIfNegative val="0"/>
          <c:cat>
            <c:strRef>
              <c:f>'Data över befintliga lån'!$N$35:$N$39</c:f>
              <c:strCache>
                <c:ptCount val="5"/>
                <c:pt idx="0">
                  <c:v>0-25</c:v>
                </c:pt>
                <c:pt idx="1">
                  <c:v>25-50</c:v>
                </c:pt>
                <c:pt idx="2">
                  <c:v>50-75</c:v>
                </c:pt>
                <c:pt idx="3">
                  <c:v>75-85</c:v>
                </c:pt>
                <c:pt idx="4">
                  <c:v>över 85</c:v>
                </c:pt>
              </c:strCache>
            </c:strRef>
          </c:cat>
          <c:val>
            <c:numRef>
              <c:f>'Data över befintliga lån'!$P$35:$P$39</c:f>
              <c:numCache>
                <c:formatCode>0.0</c:formatCode>
                <c:ptCount val="5"/>
                <c:pt idx="0">
                  <c:v>5.4479602808050593</c:v>
                </c:pt>
                <c:pt idx="1">
                  <c:v>18.361428037732693</c:v>
                </c:pt>
                <c:pt idx="2">
                  <c:v>43.534402029476155</c:v>
                </c:pt>
                <c:pt idx="3">
                  <c:v>23.429119550091865</c:v>
                </c:pt>
                <c:pt idx="4">
                  <c:v>9.2270734416258087</c:v>
                </c:pt>
              </c:numCache>
            </c:numRef>
          </c:val>
        </c:ser>
        <c:ser>
          <c:idx val="2"/>
          <c:order val="2"/>
          <c:tx>
            <c:strRef>
              <c:f>'Data över befintliga lån'!$Q$34</c:f>
              <c:strCache>
                <c:ptCount val="1"/>
                <c:pt idx="0">
                  <c:v>2012</c:v>
                </c:pt>
              </c:strCache>
            </c:strRef>
          </c:tx>
          <c:spPr>
            <a:solidFill>
              <a:srgbClr val="EC732B"/>
            </a:solidFill>
          </c:spPr>
          <c:invertIfNegative val="0"/>
          <c:cat>
            <c:strRef>
              <c:f>'Data över befintliga lån'!$N$35:$N$39</c:f>
              <c:strCache>
                <c:ptCount val="5"/>
                <c:pt idx="0">
                  <c:v>0-25</c:v>
                </c:pt>
                <c:pt idx="1">
                  <c:v>25-50</c:v>
                </c:pt>
                <c:pt idx="2">
                  <c:v>50-75</c:v>
                </c:pt>
                <c:pt idx="3">
                  <c:v>75-85</c:v>
                </c:pt>
                <c:pt idx="4">
                  <c:v>över 85</c:v>
                </c:pt>
              </c:strCache>
            </c:strRef>
          </c:cat>
          <c:val>
            <c:numRef>
              <c:f>'Data över befintliga lån'!$Q$35:$Q$39</c:f>
              <c:numCache>
                <c:formatCode>0.0</c:formatCode>
                <c:ptCount val="5"/>
                <c:pt idx="0">
                  <c:v>4.8957579425534892</c:v>
                </c:pt>
                <c:pt idx="1">
                  <c:v>17.255556756502717</c:v>
                </c:pt>
                <c:pt idx="2">
                  <c:v>42.599050410591907</c:v>
                </c:pt>
                <c:pt idx="3">
                  <c:v>26.31882712959397</c:v>
                </c:pt>
                <c:pt idx="4">
                  <c:v>8.9307920421813325</c:v>
                </c:pt>
              </c:numCache>
            </c:numRef>
          </c:val>
        </c:ser>
        <c:ser>
          <c:idx val="3"/>
          <c:order val="3"/>
          <c:tx>
            <c:strRef>
              <c:f>'Data över befintliga lån'!$R$34</c:f>
              <c:strCache>
                <c:ptCount val="1"/>
                <c:pt idx="0">
                  <c:v>2013</c:v>
                </c:pt>
              </c:strCache>
            </c:strRef>
          </c:tx>
          <c:spPr>
            <a:solidFill>
              <a:srgbClr val="98BF0C"/>
            </a:solidFill>
          </c:spPr>
          <c:invertIfNegative val="0"/>
          <c:cat>
            <c:strRef>
              <c:f>'Data över befintliga lån'!$N$35:$N$39</c:f>
              <c:strCache>
                <c:ptCount val="5"/>
                <c:pt idx="0">
                  <c:v>0-25</c:v>
                </c:pt>
                <c:pt idx="1">
                  <c:v>25-50</c:v>
                </c:pt>
                <c:pt idx="2">
                  <c:v>50-75</c:v>
                </c:pt>
                <c:pt idx="3">
                  <c:v>75-85</c:v>
                </c:pt>
                <c:pt idx="4">
                  <c:v>över 85</c:v>
                </c:pt>
              </c:strCache>
            </c:strRef>
          </c:cat>
          <c:val>
            <c:numRef>
              <c:f>'Data över befintliga lån'!$R$35:$R$39</c:f>
              <c:numCache>
                <c:formatCode>0.0</c:formatCode>
                <c:ptCount val="5"/>
                <c:pt idx="0">
                  <c:v>4.8735389227844168</c:v>
                </c:pt>
                <c:pt idx="1">
                  <c:v>17.127907347591183</c:v>
                </c:pt>
                <c:pt idx="2">
                  <c:v>46.226113282416136</c:v>
                </c:pt>
                <c:pt idx="3">
                  <c:v>25.336025089730406</c:v>
                </c:pt>
                <c:pt idx="4">
                  <c:v>6.4363966281961282</c:v>
                </c:pt>
              </c:numCache>
            </c:numRef>
          </c:val>
        </c:ser>
        <c:ser>
          <c:idx val="4"/>
          <c:order val="4"/>
          <c:tx>
            <c:strRef>
              <c:f>'Data över befintliga lån'!$S$34</c:f>
              <c:strCache>
                <c:ptCount val="1"/>
                <c:pt idx="0">
                  <c:v>2014</c:v>
                </c:pt>
              </c:strCache>
            </c:strRef>
          </c:tx>
          <c:spPr>
            <a:solidFill>
              <a:srgbClr val="AADADB"/>
            </a:solidFill>
          </c:spPr>
          <c:invertIfNegative val="0"/>
          <c:cat>
            <c:strRef>
              <c:f>'Data över befintliga lån'!$N$35:$N$39</c:f>
              <c:strCache>
                <c:ptCount val="5"/>
                <c:pt idx="0">
                  <c:v>0-25</c:v>
                </c:pt>
                <c:pt idx="1">
                  <c:v>25-50</c:v>
                </c:pt>
                <c:pt idx="2">
                  <c:v>50-75</c:v>
                </c:pt>
                <c:pt idx="3">
                  <c:v>75-85</c:v>
                </c:pt>
                <c:pt idx="4">
                  <c:v>över 85</c:v>
                </c:pt>
              </c:strCache>
            </c:strRef>
          </c:cat>
          <c:val>
            <c:numRef>
              <c:f>'Data över befintliga lån'!$S$35:$S$39</c:f>
              <c:numCache>
                <c:formatCode>0.0</c:formatCode>
                <c:ptCount val="5"/>
                <c:pt idx="0">
                  <c:v>5.2780082209054102</c:v>
                </c:pt>
                <c:pt idx="1">
                  <c:v>19.619800993304992</c:v>
                </c:pt>
                <c:pt idx="2">
                  <c:v>49.739559293106353</c:v>
                </c:pt>
                <c:pt idx="3">
                  <c:v>22.405536715805326</c:v>
                </c:pt>
                <c:pt idx="4">
                  <c:v>2.9570947768779337</c:v>
                </c:pt>
              </c:numCache>
            </c:numRef>
          </c:val>
        </c:ser>
        <c:ser>
          <c:idx val="5"/>
          <c:order val="5"/>
          <c:tx>
            <c:strRef>
              <c:f>'Data över befintliga lån'!$T$34</c:f>
              <c:strCache>
                <c:ptCount val="1"/>
                <c:pt idx="0">
                  <c:v>2015</c:v>
                </c:pt>
              </c:strCache>
            </c:strRef>
          </c:tx>
          <c:spPr>
            <a:solidFill>
              <a:srgbClr val="A05599"/>
            </a:solidFill>
          </c:spPr>
          <c:invertIfNegative val="0"/>
          <c:cat>
            <c:strRef>
              <c:f>'Data över befintliga lån'!$N$35:$N$39</c:f>
              <c:strCache>
                <c:ptCount val="5"/>
                <c:pt idx="0">
                  <c:v>0-25</c:v>
                </c:pt>
                <c:pt idx="1">
                  <c:v>25-50</c:v>
                </c:pt>
                <c:pt idx="2">
                  <c:v>50-75</c:v>
                </c:pt>
                <c:pt idx="3">
                  <c:v>75-85</c:v>
                </c:pt>
                <c:pt idx="4">
                  <c:v>över 85</c:v>
                </c:pt>
              </c:strCache>
            </c:strRef>
          </c:cat>
          <c:val>
            <c:numRef>
              <c:f>'Data över befintliga lån'!$T$35:$T$39</c:f>
              <c:numCache>
                <c:formatCode>0.0</c:formatCode>
                <c:ptCount val="5"/>
                <c:pt idx="0">
                  <c:v>5.6656565621584862</c:v>
                </c:pt>
                <c:pt idx="1">
                  <c:v>20.984779530103161</c:v>
                </c:pt>
                <c:pt idx="2">
                  <c:v>51.577429927972887</c:v>
                </c:pt>
                <c:pt idx="3">
                  <c:v>19.541041460275117</c:v>
                </c:pt>
                <c:pt idx="4">
                  <c:v>2.2310925194903524</c:v>
                </c:pt>
              </c:numCache>
            </c:numRef>
          </c:val>
        </c:ser>
        <c:ser>
          <c:idx val="6"/>
          <c:order val="6"/>
          <c:tx>
            <c:strRef>
              <c:f>'Data över befintliga lån'!$U$34</c:f>
              <c:strCache>
                <c:ptCount val="1"/>
                <c:pt idx="0">
                  <c:v>2016</c:v>
                </c:pt>
              </c:strCache>
            </c:strRef>
          </c:tx>
          <c:spPr>
            <a:solidFill>
              <a:srgbClr val="C0C1C2"/>
            </a:solidFill>
          </c:spPr>
          <c:invertIfNegative val="0"/>
          <c:cat>
            <c:strRef>
              <c:f>'Data över befintliga lån'!$N$35:$N$39</c:f>
              <c:strCache>
                <c:ptCount val="5"/>
                <c:pt idx="0">
                  <c:v>0-25</c:v>
                </c:pt>
                <c:pt idx="1">
                  <c:v>25-50</c:v>
                </c:pt>
                <c:pt idx="2">
                  <c:v>50-75</c:v>
                </c:pt>
                <c:pt idx="3">
                  <c:v>75-85</c:v>
                </c:pt>
                <c:pt idx="4">
                  <c:v>över 85</c:v>
                </c:pt>
              </c:strCache>
            </c:strRef>
          </c:cat>
          <c:val>
            <c:numRef>
              <c:f>'Data över befintliga lån'!$U$35:$U$39</c:f>
              <c:numCache>
                <c:formatCode>0.0</c:formatCode>
                <c:ptCount val="5"/>
                <c:pt idx="0">
                  <c:v>6.4829957871740369</c:v>
                </c:pt>
                <c:pt idx="1">
                  <c:v>25.64474815645525</c:v>
                </c:pt>
                <c:pt idx="2">
                  <c:v>49.064294446141773</c:v>
                </c:pt>
                <c:pt idx="3">
                  <c:v>17.413282545388086</c:v>
                </c:pt>
                <c:pt idx="4">
                  <c:v>1.3946790648408554</c:v>
                </c:pt>
              </c:numCache>
            </c:numRef>
          </c:val>
        </c:ser>
        <c:ser>
          <c:idx val="7"/>
          <c:order val="7"/>
          <c:tx>
            <c:strRef>
              <c:f>'Data över befintliga lån'!$V$34</c:f>
              <c:strCache>
                <c:ptCount val="1"/>
                <c:pt idx="0">
                  <c:v>2017</c:v>
                </c:pt>
              </c:strCache>
            </c:strRef>
          </c:tx>
          <c:spPr>
            <a:solidFill>
              <a:srgbClr val="1E1C20"/>
            </a:solidFill>
          </c:spPr>
          <c:invertIfNegative val="0"/>
          <c:cat>
            <c:strRef>
              <c:f>'Data över befintliga lån'!$N$35:$N$39</c:f>
              <c:strCache>
                <c:ptCount val="5"/>
                <c:pt idx="0">
                  <c:v>0-25</c:v>
                </c:pt>
                <c:pt idx="1">
                  <c:v>25-50</c:v>
                </c:pt>
                <c:pt idx="2">
                  <c:v>50-75</c:v>
                </c:pt>
                <c:pt idx="3">
                  <c:v>75-85</c:v>
                </c:pt>
                <c:pt idx="4">
                  <c:v>över 85</c:v>
                </c:pt>
              </c:strCache>
            </c:strRef>
          </c:cat>
          <c:val>
            <c:numRef>
              <c:f>'Data över befintliga lån'!$V$35:$V$39</c:f>
              <c:numCache>
                <c:formatCode>0.0</c:formatCode>
                <c:ptCount val="5"/>
                <c:pt idx="0">
                  <c:v>7.8686103253248136</c:v>
                </c:pt>
                <c:pt idx="1">
                  <c:v>31.719924146878181</c:v>
                </c:pt>
                <c:pt idx="2">
                  <c:v>45.575192283853653</c:v>
                </c:pt>
                <c:pt idx="3">
                  <c:v>12.795144357766574</c:v>
                </c:pt>
                <c:pt idx="4">
                  <c:v>2.0411288861767778</c:v>
                </c:pt>
              </c:numCache>
            </c:numRef>
          </c:val>
        </c:ser>
        <c:dLbls>
          <c:showLegendKey val="0"/>
          <c:showVal val="0"/>
          <c:showCatName val="0"/>
          <c:showSerName val="0"/>
          <c:showPercent val="0"/>
          <c:showBubbleSize val="0"/>
        </c:dLbls>
        <c:gapWidth val="150"/>
        <c:axId val="331963392"/>
        <c:axId val="331969280"/>
      </c:barChart>
      <c:barChart>
        <c:barDir val="col"/>
        <c:grouping val="clustered"/>
        <c:varyColors val="0"/>
        <c:ser>
          <c:idx val="8"/>
          <c:order val="8"/>
          <c:tx>
            <c:v>ny</c:v>
          </c:tx>
          <c:invertIfNegative val="0"/>
          <c:val>
            <c:numLit>
              <c:formatCode>General</c:formatCode>
              <c:ptCount val="1"/>
              <c:pt idx="0">
                <c:v>0</c:v>
              </c:pt>
            </c:numLit>
          </c:val>
        </c:ser>
        <c:dLbls>
          <c:showLegendKey val="0"/>
          <c:showVal val="0"/>
          <c:showCatName val="0"/>
          <c:showSerName val="0"/>
          <c:showPercent val="0"/>
          <c:showBubbleSize val="0"/>
        </c:dLbls>
        <c:gapWidth val="150"/>
        <c:axId val="331976704"/>
        <c:axId val="331970816"/>
      </c:barChart>
      <c:catAx>
        <c:axId val="331963392"/>
        <c:scaling>
          <c:orientation val="minMax"/>
        </c:scaling>
        <c:delete val="0"/>
        <c:axPos val="b"/>
        <c:majorTickMark val="out"/>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31969280"/>
        <c:crosses val="autoZero"/>
        <c:auto val="1"/>
        <c:lblAlgn val="ctr"/>
        <c:lblOffset val="100"/>
        <c:noMultiLvlLbl val="0"/>
      </c:catAx>
      <c:valAx>
        <c:axId val="331969280"/>
        <c:scaling>
          <c:orientation val="minMax"/>
        </c:scaling>
        <c:delete val="0"/>
        <c:axPos val="l"/>
        <c:majorGridlines/>
        <c:numFmt formatCode="0" sourceLinked="0"/>
        <c:majorTickMark val="none"/>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31963392"/>
        <c:crosses val="autoZero"/>
        <c:crossBetween val="between"/>
      </c:valAx>
      <c:valAx>
        <c:axId val="331970816"/>
        <c:scaling>
          <c:orientation val="minMax"/>
          <c:max val="60"/>
        </c:scaling>
        <c:delete val="0"/>
        <c:axPos val="r"/>
        <c:numFmt formatCode="General" sourceLinked="1"/>
        <c:majorTickMark val="none"/>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31976704"/>
        <c:crosses val="max"/>
        <c:crossBetween val="between"/>
        <c:majorUnit val="10"/>
      </c:valAx>
      <c:catAx>
        <c:axId val="331976704"/>
        <c:scaling>
          <c:orientation val="minMax"/>
        </c:scaling>
        <c:delete val="1"/>
        <c:axPos val="b"/>
        <c:majorTickMark val="out"/>
        <c:minorTickMark val="none"/>
        <c:tickLblPos val="nextTo"/>
        <c:crossAx val="331970816"/>
        <c:crosses val="autoZero"/>
        <c:auto val="1"/>
        <c:lblAlgn val="ctr"/>
        <c:lblOffset val="100"/>
        <c:noMultiLvlLbl val="0"/>
      </c:catAx>
    </c:plotArea>
    <c:legend>
      <c:legendPos val="b"/>
      <c:legendEntry>
        <c:idx val="8"/>
        <c:delete val="1"/>
      </c:legendEntry>
      <c:layout>
        <c:manualLayout>
          <c:xMode val="edge"/>
          <c:yMode val="edge"/>
          <c:x val="5.566049382716049E-3"/>
          <c:y val="0.9106844444444443"/>
          <c:w val="0.98102839506172834"/>
          <c:h val="6.8148888888888884E-2"/>
        </c:manualLayout>
      </c:layout>
      <c:overlay val="0"/>
      <c:txPr>
        <a:bodyPr/>
        <a:lstStyle/>
        <a:p>
          <a:pPr>
            <a:defRPr sz="1800" b="1">
              <a:latin typeface="Arial" panose="020B0604020202020204" pitchFamily="34" charset="0"/>
              <a:cs typeface="Arial" panose="020B0604020202020204" pitchFamily="34" charset="0"/>
            </a:defRPr>
          </a:pPr>
          <a:endParaRPr lang="sv-SE"/>
        </a:p>
      </c:txPr>
    </c:legend>
    <c:plotVisOnly val="1"/>
    <c:dispBlanksAs val="gap"/>
    <c:showDLblsOverMax val="0"/>
  </c:chart>
  <c:spPr>
    <a:ln>
      <a:noFill/>
    </a:ln>
  </c:spPr>
  <c:printSettings>
    <c:headerFooter/>
    <c:pageMargins b="0.75" l="0.7" r="0.7" t="0.75" header="0.3" footer="0.3"/>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'Data över befintliga lån'!$O$59</c:f>
              <c:strCache>
                <c:ptCount val="1"/>
                <c:pt idx="0">
                  <c:v>2012</c:v>
                </c:pt>
              </c:strCache>
            </c:strRef>
          </c:tx>
          <c:spPr>
            <a:solidFill>
              <a:srgbClr val="F0B600"/>
            </a:solidFill>
          </c:spPr>
          <c:invertIfNegative val="0"/>
          <c:cat>
            <c:strRef>
              <c:f>'Data över befintliga lån'!$N$60:$N$65</c:f>
              <c:strCache>
                <c:ptCount val="6"/>
                <c:pt idx="0">
                  <c:v>0-25</c:v>
                </c:pt>
                <c:pt idx="1">
                  <c:v>25-50</c:v>
                </c:pt>
                <c:pt idx="2">
                  <c:v>50-75</c:v>
                </c:pt>
                <c:pt idx="3">
                  <c:v>75-85</c:v>
                </c:pt>
                <c:pt idx="4">
                  <c:v>över 85</c:v>
                </c:pt>
                <c:pt idx="5">
                  <c:v>Totalt</c:v>
                </c:pt>
              </c:strCache>
            </c:strRef>
          </c:cat>
          <c:val>
            <c:numRef>
              <c:f>'Data över befintliga lån'!$O$60:$O$65</c:f>
              <c:numCache>
                <c:formatCode>0.0</c:formatCode>
                <c:ptCount val="6"/>
                <c:pt idx="0">
                  <c:v>5.7570047355679472</c:v>
                </c:pt>
                <c:pt idx="1">
                  <c:v>2.5558146860305451</c:v>
                </c:pt>
                <c:pt idx="2">
                  <c:v>1.1382583353099851</c:v>
                </c:pt>
                <c:pt idx="3">
                  <c:v>0.75819715040796332</c:v>
                </c:pt>
                <c:pt idx="4">
                  <c:v>1.1438616852164154</c:v>
                </c:pt>
                <c:pt idx="5">
                  <c:v>1.5094608180694942</c:v>
                </c:pt>
              </c:numCache>
            </c:numRef>
          </c:val>
        </c:ser>
        <c:ser>
          <c:idx val="1"/>
          <c:order val="1"/>
          <c:tx>
            <c:strRef>
              <c:f>'Data över befintliga lån'!$P$59</c:f>
              <c:strCache>
                <c:ptCount val="1"/>
                <c:pt idx="0">
                  <c:v>2013</c:v>
                </c:pt>
              </c:strCache>
            </c:strRef>
          </c:tx>
          <c:spPr>
            <a:solidFill>
              <a:srgbClr val="A50044"/>
            </a:solidFill>
          </c:spPr>
          <c:invertIfNegative val="0"/>
          <c:cat>
            <c:strRef>
              <c:f>'Data över befintliga lån'!$N$60:$N$65</c:f>
              <c:strCache>
                <c:ptCount val="6"/>
                <c:pt idx="0">
                  <c:v>0-25</c:v>
                </c:pt>
                <c:pt idx="1">
                  <c:v>25-50</c:v>
                </c:pt>
                <c:pt idx="2">
                  <c:v>50-75</c:v>
                </c:pt>
                <c:pt idx="3">
                  <c:v>75-85</c:v>
                </c:pt>
                <c:pt idx="4">
                  <c:v>över 85</c:v>
                </c:pt>
                <c:pt idx="5">
                  <c:v>Totalt</c:v>
                </c:pt>
              </c:strCache>
            </c:strRef>
          </c:cat>
          <c:val>
            <c:numRef>
              <c:f>'Data över befintliga lån'!$P$60:$P$65</c:f>
              <c:numCache>
                <c:formatCode>0.0</c:formatCode>
                <c:ptCount val="6"/>
                <c:pt idx="0">
                  <c:v>5.3963826774153292</c:v>
                </c:pt>
                <c:pt idx="1">
                  <c:v>2.4560154925758821</c:v>
                </c:pt>
                <c:pt idx="2">
                  <c:v>1.056404926634865</c:v>
                </c:pt>
                <c:pt idx="3">
                  <c:v>0.94868515908572282</c:v>
                </c:pt>
                <c:pt idx="4">
                  <c:v>1.1424836885983025</c:v>
                </c:pt>
                <c:pt idx="5">
                  <c:v>1.4858876978635114</c:v>
                </c:pt>
              </c:numCache>
            </c:numRef>
          </c:val>
        </c:ser>
        <c:ser>
          <c:idx val="2"/>
          <c:order val="2"/>
          <c:tx>
            <c:strRef>
              <c:f>'Data över befintliga lån'!$Q$59</c:f>
              <c:strCache>
                <c:ptCount val="1"/>
                <c:pt idx="0">
                  <c:v>2014</c:v>
                </c:pt>
              </c:strCache>
            </c:strRef>
          </c:tx>
          <c:spPr>
            <a:solidFill>
              <a:srgbClr val="EC732B"/>
            </a:solidFill>
          </c:spPr>
          <c:invertIfNegative val="0"/>
          <c:cat>
            <c:strRef>
              <c:f>'Data över befintliga lån'!$N$60:$N$65</c:f>
              <c:strCache>
                <c:ptCount val="6"/>
                <c:pt idx="0">
                  <c:v>0-25</c:v>
                </c:pt>
                <c:pt idx="1">
                  <c:v>25-50</c:v>
                </c:pt>
                <c:pt idx="2">
                  <c:v>50-75</c:v>
                </c:pt>
                <c:pt idx="3">
                  <c:v>75-85</c:v>
                </c:pt>
                <c:pt idx="4">
                  <c:v>över 85</c:v>
                </c:pt>
                <c:pt idx="5">
                  <c:v>Totalt</c:v>
                </c:pt>
              </c:strCache>
            </c:strRef>
          </c:cat>
          <c:val>
            <c:numRef>
              <c:f>'Data över befintliga lån'!$Q$60:$Q$65</c:f>
              <c:numCache>
                <c:formatCode>0.0</c:formatCode>
                <c:ptCount val="6"/>
                <c:pt idx="0">
                  <c:v>5.0351661148136326</c:v>
                </c:pt>
                <c:pt idx="1">
                  <c:v>2.2268831991200044</c:v>
                </c:pt>
                <c:pt idx="2">
                  <c:v>1.0629161949541404</c:v>
                </c:pt>
                <c:pt idx="3">
                  <c:v>1.1438036958534272</c:v>
                </c:pt>
                <c:pt idx="4">
                  <c:v>1.7543040664615439</c:v>
                </c:pt>
                <c:pt idx="5">
                  <c:v>1.5398340668926946</c:v>
                </c:pt>
              </c:numCache>
            </c:numRef>
          </c:val>
        </c:ser>
        <c:ser>
          <c:idx val="3"/>
          <c:order val="3"/>
          <c:tx>
            <c:strRef>
              <c:f>'Data över befintliga lån'!$R$59</c:f>
              <c:strCache>
                <c:ptCount val="1"/>
                <c:pt idx="0">
                  <c:v>2015</c:v>
                </c:pt>
              </c:strCache>
            </c:strRef>
          </c:tx>
          <c:spPr>
            <a:solidFill>
              <a:srgbClr val="98BF0C"/>
            </a:solidFill>
          </c:spPr>
          <c:invertIfNegative val="0"/>
          <c:cat>
            <c:strRef>
              <c:f>'Data över befintliga lån'!$N$60:$N$65</c:f>
              <c:strCache>
                <c:ptCount val="6"/>
                <c:pt idx="0">
                  <c:v>0-25</c:v>
                </c:pt>
                <c:pt idx="1">
                  <c:v>25-50</c:v>
                </c:pt>
                <c:pt idx="2">
                  <c:v>50-75</c:v>
                </c:pt>
                <c:pt idx="3">
                  <c:v>75-85</c:v>
                </c:pt>
                <c:pt idx="4">
                  <c:v>över 85</c:v>
                </c:pt>
                <c:pt idx="5">
                  <c:v>Totalt</c:v>
                </c:pt>
              </c:strCache>
            </c:strRef>
          </c:cat>
          <c:val>
            <c:numRef>
              <c:f>'Data över befintliga lån'!$R$60:$R$65</c:f>
              <c:numCache>
                <c:formatCode>0.0</c:formatCode>
                <c:ptCount val="6"/>
                <c:pt idx="0">
                  <c:v>4.9017018115606668</c:v>
                </c:pt>
                <c:pt idx="1">
                  <c:v>2.0323965489852251</c:v>
                </c:pt>
                <c:pt idx="2">
                  <c:v>1.1010293651559306</c:v>
                </c:pt>
                <c:pt idx="3">
                  <c:v>1.3298364178933335</c:v>
                </c:pt>
                <c:pt idx="4">
                  <c:v>1.8281373757325043</c:v>
                </c:pt>
                <c:pt idx="5">
                  <c:v>1.5726410197807055</c:v>
                </c:pt>
              </c:numCache>
            </c:numRef>
          </c:val>
        </c:ser>
        <c:ser>
          <c:idx val="4"/>
          <c:order val="4"/>
          <c:tx>
            <c:strRef>
              <c:f>'Data över befintliga lån'!$S$59</c:f>
              <c:strCache>
                <c:ptCount val="1"/>
                <c:pt idx="0">
                  <c:v>2016</c:v>
                </c:pt>
              </c:strCache>
            </c:strRef>
          </c:tx>
          <c:spPr>
            <a:solidFill>
              <a:srgbClr val="AADADB"/>
            </a:solidFill>
          </c:spPr>
          <c:invertIfNegative val="0"/>
          <c:cat>
            <c:strRef>
              <c:f>'Data över befintliga lån'!$N$60:$N$65</c:f>
              <c:strCache>
                <c:ptCount val="6"/>
                <c:pt idx="0">
                  <c:v>0-25</c:v>
                </c:pt>
                <c:pt idx="1">
                  <c:v>25-50</c:v>
                </c:pt>
                <c:pt idx="2">
                  <c:v>50-75</c:v>
                </c:pt>
                <c:pt idx="3">
                  <c:v>75-85</c:v>
                </c:pt>
                <c:pt idx="4">
                  <c:v>över 85</c:v>
                </c:pt>
                <c:pt idx="5">
                  <c:v>Totalt</c:v>
                </c:pt>
              </c:strCache>
            </c:strRef>
          </c:cat>
          <c:val>
            <c:numRef>
              <c:f>'Data över befintliga lån'!$S$60:$S$65</c:f>
              <c:numCache>
                <c:formatCode>0.0</c:formatCode>
                <c:ptCount val="6"/>
                <c:pt idx="0">
                  <c:v>4.3947918258372072</c:v>
                </c:pt>
                <c:pt idx="1">
                  <c:v>1.7890323178154932</c:v>
                </c:pt>
                <c:pt idx="2">
                  <c:v>1.2817266552444866</c:v>
                </c:pt>
                <c:pt idx="3">
                  <c:v>1.5575477613227817</c:v>
                </c:pt>
                <c:pt idx="4">
                  <c:v>2.6712636458175365</c:v>
                </c:pt>
                <c:pt idx="5">
                  <c:v>1.6810528886827363</c:v>
                </c:pt>
              </c:numCache>
            </c:numRef>
          </c:val>
        </c:ser>
        <c:ser>
          <c:idx val="5"/>
          <c:order val="5"/>
          <c:tx>
            <c:strRef>
              <c:f>'Data över befintliga lån'!$T$59</c:f>
              <c:strCache>
                <c:ptCount val="1"/>
                <c:pt idx="0">
                  <c:v>2017</c:v>
                </c:pt>
              </c:strCache>
            </c:strRef>
          </c:tx>
          <c:spPr>
            <a:solidFill>
              <a:srgbClr val="A05599"/>
            </a:solidFill>
          </c:spPr>
          <c:invertIfNegative val="0"/>
          <c:cat>
            <c:strRef>
              <c:f>'Data över befintliga lån'!$N$60:$N$65</c:f>
              <c:strCache>
                <c:ptCount val="6"/>
                <c:pt idx="0">
                  <c:v>0-25</c:v>
                </c:pt>
                <c:pt idx="1">
                  <c:v>25-50</c:v>
                </c:pt>
                <c:pt idx="2">
                  <c:v>50-75</c:v>
                </c:pt>
                <c:pt idx="3">
                  <c:v>75-85</c:v>
                </c:pt>
                <c:pt idx="4">
                  <c:v>över 85</c:v>
                </c:pt>
                <c:pt idx="5">
                  <c:v>Totalt</c:v>
                </c:pt>
              </c:strCache>
            </c:strRef>
          </c:cat>
          <c:val>
            <c:numRef>
              <c:f>'Data över befintliga lån'!$T$60:$T$65</c:f>
              <c:numCache>
                <c:formatCode>0.0</c:formatCode>
                <c:ptCount val="6"/>
                <c:pt idx="0">
                  <c:v>4.0006879518290424</c:v>
                </c:pt>
                <c:pt idx="1">
                  <c:v>1.5472054646456224</c:v>
                </c:pt>
                <c:pt idx="2">
                  <c:v>1.3005564186959482</c:v>
                </c:pt>
                <c:pt idx="3">
                  <c:v>1.749331916243219</c:v>
                </c:pt>
                <c:pt idx="4">
                  <c:v>2.2334860469186939</c:v>
                </c:pt>
                <c:pt idx="5">
                  <c:v>1.6677199064764603</c:v>
                </c:pt>
              </c:numCache>
            </c:numRef>
          </c:val>
        </c:ser>
        <c:dLbls>
          <c:showLegendKey val="0"/>
          <c:showVal val="0"/>
          <c:showCatName val="0"/>
          <c:showSerName val="0"/>
          <c:showPercent val="0"/>
          <c:showBubbleSize val="0"/>
        </c:dLbls>
        <c:gapWidth val="150"/>
        <c:axId val="332179328"/>
        <c:axId val="332180864"/>
      </c:barChart>
      <c:barChart>
        <c:barDir val="col"/>
        <c:grouping val="clustered"/>
        <c:varyColors val="0"/>
        <c:ser>
          <c:idx val="6"/>
          <c:order val="6"/>
          <c:tx>
            <c:v>ny</c:v>
          </c:tx>
          <c:invertIfNegative val="0"/>
          <c:val>
            <c:numLit>
              <c:formatCode>General</c:formatCode>
              <c:ptCount val="1"/>
              <c:pt idx="0">
                <c:v>0</c:v>
              </c:pt>
            </c:numLit>
          </c:val>
        </c:ser>
        <c:dLbls>
          <c:showLegendKey val="0"/>
          <c:showVal val="0"/>
          <c:showCatName val="0"/>
          <c:showSerName val="0"/>
          <c:showPercent val="0"/>
          <c:showBubbleSize val="0"/>
        </c:dLbls>
        <c:gapWidth val="150"/>
        <c:axId val="332196480"/>
        <c:axId val="332194944"/>
      </c:barChart>
      <c:catAx>
        <c:axId val="332179328"/>
        <c:scaling>
          <c:orientation val="minMax"/>
        </c:scaling>
        <c:delete val="0"/>
        <c:axPos val="b"/>
        <c:majorTickMark val="out"/>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32180864"/>
        <c:crosses val="autoZero"/>
        <c:auto val="1"/>
        <c:lblAlgn val="ctr"/>
        <c:lblOffset val="100"/>
        <c:noMultiLvlLbl val="0"/>
      </c:catAx>
      <c:valAx>
        <c:axId val="332180864"/>
        <c:scaling>
          <c:orientation val="minMax"/>
          <c:max val="6"/>
        </c:scaling>
        <c:delete val="0"/>
        <c:axPos val="l"/>
        <c:majorGridlines/>
        <c:numFmt formatCode="0" sourceLinked="0"/>
        <c:majorTickMark val="none"/>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32179328"/>
        <c:crosses val="autoZero"/>
        <c:crossBetween val="between"/>
      </c:valAx>
      <c:valAx>
        <c:axId val="332194944"/>
        <c:scaling>
          <c:orientation val="minMax"/>
          <c:max val="6"/>
        </c:scaling>
        <c:delete val="0"/>
        <c:axPos val="r"/>
        <c:numFmt formatCode="General" sourceLinked="1"/>
        <c:majorTickMark val="none"/>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32196480"/>
        <c:crosses val="max"/>
        <c:crossBetween val="between"/>
        <c:majorUnit val="1"/>
      </c:valAx>
      <c:catAx>
        <c:axId val="332196480"/>
        <c:scaling>
          <c:orientation val="minMax"/>
        </c:scaling>
        <c:delete val="1"/>
        <c:axPos val="b"/>
        <c:majorTickMark val="out"/>
        <c:minorTickMark val="none"/>
        <c:tickLblPos val="nextTo"/>
        <c:crossAx val="332194944"/>
        <c:crosses val="autoZero"/>
        <c:auto val="1"/>
        <c:lblAlgn val="ctr"/>
        <c:lblOffset val="100"/>
        <c:noMultiLvlLbl val="0"/>
      </c:catAx>
    </c:plotArea>
    <c:legend>
      <c:legendPos val="b"/>
      <c:legendEntry>
        <c:idx val="6"/>
        <c:delete val="1"/>
      </c:legendEntry>
      <c:overlay val="0"/>
      <c:txPr>
        <a:bodyPr/>
        <a:lstStyle/>
        <a:p>
          <a:pPr>
            <a:defRPr sz="1800" b="1">
              <a:latin typeface="Arial" panose="020B0604020202020204" pitchFamily="34" charset="0"/>
              <a:cs typeface="Arial" panose="020B0604020202020204" pitchFamily="34" charset="0"/>
            </a:defRPr>
          </a:pPr>
          <a:endParaRPr lang="sv-SE"/>
        </a:p>
      </c:txPr>
    </c:legend>
    <c:plotVisOnly val="1"/>
    <c:dispBlanksAs val="gap"/>
    <c:showDLblsOverMax val="0"/>
  </c:chart>
  <c:spPr>
    <a:ln>
      <a:no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'Svenska bolånetagare'!$N$391</c:f>
              <c:strCache>
                <c:ptCount val="1"/>
                <c:pt idx="0">
                  <c:v>2011</c:v>
                </c:pt>
              </c:strCache>
            </c:strRef>
          </c:tx>
          <c:spPr>
            <a:solidFill>
              <a:srgbClr val="F0B600"/>
            </a:solidFill>
          </c:spPr>
          <c:invertIfNegative val="0"/>
          <c:cat>
            <c:strRef>
              <c:f>'Svenska bolånetagare'!$M$392:$M$396</c:f>
              <c:strCache>
                <c:ptCount val="5"/>
                <c:pt idx="0">
                  <c:v>Göteborg</c:v>
                </c:pt>
                <c:pt idx="1">
                  <c:v>Malmö</c:v>
                </c:pt>
                <c:pt idx="2">
                  <c:v>Stockholm</c:v>
                </c:pt>
                <c:pt idx="3">
                  <c:v>Övriga landet</c:v>
                </c:pt>
                <c:pt idx="4">
                  <c:v>Övriga stora städer</c:v>
                </c:pt>
              </c:strCache>
            </c:strRef>
          </c:cat>
          <c:val>
            <c:numRef>
              <c:f>'Svenska bolånetagare'!$N$392:$N$396</c:f>
              <c:numCache>
                <c:formatCode>0</c:formatCode>
                <c:ptCount val="5"/>
                <c:pt idx="0">
                  <c:v>282.09360359999999</c:v>
                </c:pt>
                <c:pt idx="1">
                  <c:v>262.0739628</c:v>
                </c:pt>
                <c:pt idx="2">
                  <c:v>321.35782080000001</c:v>
                </c:pt>
                <c:pt idx="3">
                  <c:v>191.83739</c:v>
                </c:pt>
                <c:pt idx="4">
                  <c:v>243.46649439999999</c:v>
                </c:pt>
              </c:numCache>
            </c:numRef>
          </c:val>
        </c:ser>
        <c:ser>
          <c:idx val="1"/>
          <c:order val="1"/>
          <c:tx>
            <c:strRef>
              <c:f>'Svenska bolånetagare'!$O$391</c:f>
              <c:strCache>
                <c:ptCount val="1"/>
                <c:pt idx="0">
                  <c:v>2012</c:v>
                </c:pt>
              </c:strCache>
            </c:strRef>
          </c:tx>
          <c:spPr>
            <a:solidFill>
              <a:srgbClr val="A50044"/>
            </a:solidFill>
          </c:spPr>
          <c:invertIfNegative val="0"/>
          <c:cat>
            <c:strRef>
              <c:f>'Svenska bolånetagare'!$M$392:$M$396</c:f>
              <c:strCache>
                <c:ptCount val="5"/>
                <c:pt idx="0">
                  <c:v>Göteborg</c:v>
                </c:pt>
                <c:pt idx="1">
                  <c:v>Malmö</c:v>
                </c:pt>
                <c:pt idx="2">
                  <c:v>Stockholm</c:v>
                </c:pt>
                <c:pt idx="3">
                  <c:v>Övriga landet</c:v>
                </c:pt>
                <c:pt idx="4">
                  <c:v>Övriga stora städer</c:v>
                </c:pt>
              </c:strCache>
            </c:strRef>
          </c:cat>
          <c:val>
            <c:numRef>
              <c:f>'Svenska bolånetagare'!$O$392:$O$396</c:f>
              <c:numCache>
                <c:formatCode>0</c:formatCode>
                <c:ptCount val="5"/>
                <c:pt idx="0">
                  <c:v>299.06590599999998</c:v>
                </c:pt>
                <c:pt idx="1">
                  <c:v>276.72628120000002</c:v>
                </c:pt>
                <c:pt idx="2">
                  <c:v>338.71872819999999</c:v>
                </c:pt>
                <c:pt idx="3">
                  <c:v>197.12455270000001</c:v>
                </c:pt>
                <c:pt idx="4">
                  <c:v>239.3878479</c:v>
                </c:pt>
              </c:numCache>
            </c:numRef>
          </c:val>
        </c:ser>
        <c:ser>
          <c:idx val="2"/>
          <c:order val="2"/>
          <c:tx>
            <c:strRef>
              <c:f>'Svenska bolånetagare'!$P$391</c:f>
              <c:strCache>
                <c:ptCount val="1"/>
                <c:pt idx="0">
                  <c:v>2013</c:v>
                </c:pt>
              </c:strCache>
            </c:strRef>
          </c:tx>
          <c:spPr>
            <a:solidFill>
              <a:srgbClr val="EC732B"/>
            </a:solidFill>
          </c:spPr>
          <c:invertIfNegative val="0"/>
          <c:cat>
            <c:strRef>
              <c:f>'Svenska bolånetagare'!$M$392:$M$396</c:f>
              <c:strCache>
                <c:ptCount val="5"/>
                <c:pt idx="0">
                  <c:v>Göteborg</c:v>
                </c:pt>
                <c:pt idx="1">
                  <c:v>Malmö</c:v>
                </c:pt>
                <c:pt idx="2">
                  <c:v>Stockholm</c:v>
                </c:pt>
                <c:pt idx="3">
                  <c:v>Övriga landet</c:v>
                </c:pt>
                <c:pt idx="4">
                  <c:v>Övriga stora städer</c:v>
                </c:pt>
              </c:strCache>
            </c:strRef>
          </c:cat>
          <c:val>
            <c:numRef>
              <c:f>'Svenska bolånetagare'!$P$392:$P$396</c:f>
              <c:numCache>
                <c:formatCode>0</c:formatCode>
                <c:ptCount val="5"/>
                <c:pt idx="0">
                  <c:v>309.43417049999999</c:v>
                </c:pt>
                <c:pt idx="1">
                  <c:v>274.23999709999998</c:v>
                </c:pt>
                <c:pt idx="2">
                  <c:v>343.74640970000002</c:v>
                </c:pt>
                <c:pt idx="3">
                  <c:v>202.5240666</c:v>
                </c:pt>
                <c:pt idx="4">
                  <c:v>250.77737500000001</c:v>
                </c:pt>
              </c:numCache>
            </c:numRef>
          </c:val>
        </c:ser>
        <c:ser>
          <c:idx val="3"/>
          <c:order val="3"/>
          <c:tx>
            <c:strRef>
              <c:f>'Svenska bolånetagare'!$Q$391</c:f>
              <c:strCache>
                <c:ptCount val="1"/>
                <c:pt idx="0">
                  <c:v>2014</c:v>
                </c:pt>
              </c:strCache>
            </c:strRef>
          </c:tx>
          <c:spPr>
            <a:solidFill>
              <a:srgbClr val="98BF0C"/>
            </a:solidFill>
          </c:spPr>
          <c:invertIfNegative val="0"/>
          <c:cat>
            <c:strRef>
              <c:f>'Svenska bolånetagare'!$M$392:$M$396</c:f>
              <c:strCache>
                <c:ptCount val="5"/>
                <c:pt idx="0">
                  <c:v>Göteborg</c:v>
                </c:pt>
                <c:pt idx="1">
                  <c:v>Malmö</c:v>
                </c:pt>
                <c:pt idx="2">
                  <c:v>Stockholm</c:v>
                </c:pt>
                <c:pt idx="3">
                  <c:v>Övriga landet</c:v>
                </c:pt>
                <c:pt idx="4">
                  <c:v>Övriga stora städer</c:v>
                </c:pt>
              </c:strCache>
            </c:strRef>
          </c:cat>
          <c:val>
            <c:numRef>
              <c:f>'Svenska bolånetagare'!$Q$392:$Q$396</c:f>
              <c:numCache>
                <c:formatCode>0</c:formatCode>
                <c:ptCount val="5"/>
                <c:pt idx="0">
                  <c:v>330.49797239999998</c:v>
                </c:pt>
                <c:pt idx="1">
                  <c:v>292.85687350000001</c:v>
                </c:pt>
                <c:pt idx="2">
                  <c:v>370.59976110000002</c:v>
                </c:pt>
                <c:pt idx="3">
                  <c:v>213.5506642</c:v>
                </c:pt>
                <c:pt idx="4">
                  <c:v>264.98506329999998</c:v>
                </c:pt>
              </c:numCache>
            </c:numRef>
          </c:val>
        </c:ser>
        <c:ser>
          <c:idx val="4"/>
          <c:order val="4"/>
          <c:tx>
            <c:strRef>
              <c:f>'Svenska bolånetagare'!$R$391</c:f>
              <c:strCache>
                <c:ptCount val="1"/>
                <c:pt idx="0">
                  <c:v>2015</c:v>
                </c:pt>
              </c:strCache>
            </c:strRef>
          </c:tx>
          <c:spPr>
            <a:solidFill>
              <a:srgbClr val="AADADB"/>
            </a:solidFill>
          </c:spPr>
          <c:invertIfNegative val="0"/>
          <c:cat>
            <c:strRef>
              <c:f>'Svenska bolånetagare'!$M$392:$M$396</c:f>
              <c:strCache>
                <c:ptCount val="5"/>
                <c:pt idx="0">
                  <c:v>Göteborg</c:v>
                </c:pt>
                <c:pt idx="1">
                  <c:v>Malmö</c:v>
                </c:pt>
                <c:pt idx="2">
                  <c:v>Stockholm</c:v>
                </c:pt>
                <c:pt idx="3">
                  <c:v>Övriga landet</c:v>
                </c:pt>
                <c:pt idx="4">
                  <c:v>Övriga stora städer</c:v>
                </c:pt>
              </c:strCache>
            </c:strRef>
          </c:cat>
          <c:val>
            <c:numRef>
              <c:f>'Svenska bolånetagare'!$R$392:$R$396</c:f>
              <c:numCache>
                <c:formatCode>0</c:formatCode>
                <c:ptCount val="5"/>
                <c:pt idx="0">
                  <c:v>343.4349105</c:v>
                </c:pt>
                <c:pt idx="1">
                  <c:v>293.16750730000001</c:v>
                </c:pt>
                <c:pt idx="2">
                  <c:v>384.50129800000002</c:v>
                </c:pt>
                <c:pt idx="3">
                  <c:v>226.55634889999999</c:v>
                </c:pt>
                <c:pt idx="4">
                  <c:v>280.19688000000002</c:v>
                </c:pt>
              </c:numCache>
            </c:numRef>
          </c:val>
        </c:ser>
        <c:ser>
          <c:idx val="5"/>
          <c:order val="5"/>
          <c:tx>
            <c:strRef>
              <c:f>'Svenska bolånetagare'!$S$391</c:f>
              <c:strCache>
                <c:ptCount val="1"/>
                <c:pt idx="0">
                  <c:v>2016</c:v>
                </c:pt>
              </c:strCache>
            </c:strRef>
          </c:tx>
          <c:spPr>
            <a:solidFill>
              <a:srgbClr val="A05599"/>
            </a:solidFill>
          </c:spPr>
          <c:invertIfNegative val="0"/>
          <c:cat>
            <c:strRef>
              <c:f>'Svenska bolånetagare'!$M$392:$M$396</c:f>
              <c:strCache>
                <c:ptCount val="5"/>
                <c:pt idx="0">
                  <c:v>Göteborg</c:v>
                </c:pt>
                <c:pt idx="1">
                  <c:v>Malmö</c:v>
                </c:pt>
                <c:pt idx="2">
                  <c:v>Stockholm</c:v>
                </c:pt>
                <c:pt idx="3">
                  <c:v>Övriga landet</c:v>
                </c:pt>
                <c:pt idx="4">
                  <c:v>Övriga stora städer</c:v>
                </c:pt>
              </c:strCache>
            </c:strRef>
          </c:cat>
          <c:val>
            <c:numRef>
              <c:f>'Svenska bolånetagare'!$S$392:$S$396</c:f>
              <c:numCache>
                <c:formatCode>0</c:formatCode>
                <c:ptCount val="5"/>
                <c:pt idx="0">
                  <c:v>336.23224470000002</c:v>
                </c:pt>
                <c:pt idx="1">
                  <c:v>292.94613779999997</c:v>
                </c:pt>
                <c:pt idx="2">
                  <c:v>377.3518019</c:v>
                </c:pt>
                <c:pt idx="3">
                  <c:v>223.91725439999999</c:v>
                </c:pt>
                <c:pt idx="4">
                  <c:v>281.7869781</c:v>
                </c:pt>
              </c:numCache>
            </c:numRef>
          </c:val>
        </c:ser>
        <c:ser>
          <c:idx val="6"/>
          <c:order val="6"/>
          <c:tx>
            <c:strRef>
              <c:f>'Svenska bolånetagare'!$T$391</c:f>
              <c:strCache>
                <c:ptCount val="1"/>
                <c:pt idx="0">
                  <c:v>2017</c:v>
                </c:pt>
              </c:strCache>
            </c:strRef>
          </c:tx>
          <c:spPr>
            <a:solidFill>
              <a:srgbClr val="C0C1C2"/>
            </a:solidFill>
          </c:spPr>
          <c:invertIfNegative val="0"/>
          <c:cat>
            <c:strRef>
              <c:f>'Svenska bolånetagare'!$M$392:$M$396</c:f>
              <c:strCache>
                <c:ptCount val="5"/>
                <c:pt idx="0">
                  <c:v>Göteborg</c:v>
                </c:pt>
                <c:pt idx="1">
                  <c:v>Malmö</c:v>
                </c:pt>
                <c:pt idx="2">
                  <c:v>Stockholm</c:v>
                </c:pt>
                <c:pt idx="3">
                  <c:v>Övriga landet</c:v>
                </c:pt>
                <c:pt idx="4">
                  <c:v>Övriga stora städer</c:v>
                </c:pt>
              </c:strCache>
            </c:strRef>
          </c:cat>
          <c:val>
            <c:numRef>
              <c:f>'Svenska bolånetagare'!$T$392:$T$396</c:f>
              <c:numCache>
                <c:formatCode>0</c:formatCode>
                <c:ptCount val="5"/>
                <c:pt idx="0">
                  <c:v>345.33463319999998</c:v>
                </c:pt>
                <c:pt idx="1">
                  <c:v>305.80537800000002</c:v>
                </c:pt>
                <c:pt idx="2">
                  <c:v>380.09618419999998</c:v>
                </c:pt>
                <c:pt idx="3">
                  <c:v>232.81602889999999</c:v>
                </c:pt>
                <c:pt idx="4">
                  <c:v>286.87818909999999</c:v>
                </c:pt>
              </c:numCache>
            </c:numRef>
          </c:val>
        </c:ser>
        <c:dLbls>
          <c:showLegendKey val="0"/>
          <c:showVal val="0"/>
          <c:showCatName val="0"/>
          <c:showSerName val="0"/>
          <c:showPercent val="0"/>
          <c:showBubbleSize val="0"/>
        </c:dLbls>
        <c:gapWidth val="150"/>
        <c:axId val="324685184"/>
        <c:axId val="324691072"/>
      </c:barChart>
      <c:barChart>
        <c:barDir val="col"/>
        <c:grouping val="clustered"/>
        <c:varyColors val="0"/>
        <c:ser>
          <c:idx val="7"/>
          <c:order val="7"/>
          <c:tx>
            <c:v>ny</c:v>
          </c:tx>
          <c:invertIfNegative val="0"/>
          <c:val>
            <c:numLit>
              <c:formatCode>General</c:formatCode>
              <c:ptCount val="1"/>
              <c:pt idx="0">
                <c:v>0</c:v>
              </c:pt>
            </c:numLit>
          </c:val>
        </c:ser>
        <c:dLbls>
          <c:showLegendKey val="0"/>
          <c:showVal val="0"/>
          <c:showCatName val="0"/>
          <c:showSerName val="0"/>
          <c:showPercent val="0"/>
          <c:showBubbleSize val="0"/>
        </c:dLbls>
        <c:gapWidth val="150"/>
        <c:axId val="324706688"/>
        <c:axId val="324692608"/>
      </c:barChart>
      <c:catAx>
        <c:axId val="324685184"/>
        <c:scaling>
          <c:orientation val="minMax"/>
        </c:scaling>
        <c:delete val="0"/>
        <c:axPos val="b"/>
        <c:majorTickMark val="out"/>
        <c:minorTickMark val="none"/>
        <c:tickLblPos val="nextTo"/>
        <c:txPr>
          <a:bodyPr/>
          <a:lstStyle/>
          <a:p>
            <a:pPr>
              <a:defRPr sz="1400" b="1">
                <a:latin typeface="Arial" panose="020B0604020202020204" pitchFamily="34" charset="0"/>
                <a:cs typeface="Arial" panose="020B0604020202020204" pitchFamily="34" charset="0"/>
              </a:defRPr>
            </a:pPr>
            <a:endParaRPr lang="sv-SE"/>
          </a:p>
        </c:txPr>
        <c:crossAx val="324691072"/>
        <c:crosses val="autoZero"/>
        <c:auto val="1"/>
        <c:lblAlgn val="ctr"/>
        <c:lblOffset val="100"/>
        <c:noMultiLvlLbl val="0"/>
      </c:catAx>
      <c:valAx>
        <c:axId val="324691072"/>
        <c:scaling>
          <c:orientation val="minMax"/>
          <c:max val="400"/>
        </c:scaling>
        <c:delete val="0"/>
        <c:axPos val="l"/>
        <c:majorGridlines/>
        <c:numFmt formatCode="0" sourceLinked="1"/>
        <c:majorTickMark val="none"/>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4685184"/>
        <c:crosses val="autoZero"/>
        <c:crossBetween val="between"/>
        <c:majorUnit val="100"/>
      </c:valAx>
      <c:valAx>
        <c:axId val="324692608"/>
        <c:scaling>
          <c:orientation val="minMax"/>
          <c:max val="400"/>
        </c:scaling>
        <c:delete val="0"/>
        <c:axPos val="r"/>
        <c:numFmt formatCode="General" sourceLinked="1"/>
        <c:majorTickMark val="none"/>
        <c:minorTickMark val="none"/>
        <c:tickLblPos val="nextTo"/>
        <c:txPr>
          <a:bodyPr/>
          <a:lstStyle/>
          <a:p>
            <a:pPr>
              <a:defRPr sz="1800" b="1">
                <a:latin typeface="Arial" panose="020B0604020202020204" pitchFamily="34" charset="0"/>
                <a:cs typeface="Arial" panose="020B0604020202020204" pitchFamily="34" charset="0"/>
              </a:defRPr>
            </a:pPr>
            <a:endParaRPr lang="sv-SE"/>
          </a:p>
        </c:txPr>
        <c:crossAx val="324706688"/>
        <c:crosses val="max"/>
        <c:crossBetween val="between"/>
        <c:majorUnit val="100"/>
      </c:valAx>
      <c:catAx>
        <c:axId val="324706688"/>
        <c:scaling>
          <c:orientation val="minMax"/>
        </c:scaling>
        <c:delete val="1"/>
        <c:axPos val="b"/>
        <c:majorTickMark val="out"/>
        <c:minorTickMark val="none"/>
        <c:tickLblPos val="nextTo"/>
        <c:crossAx val="324692608"/>
        <c:crosses val="autoZero"/>
        <c:auto val="1"/>
        <c:lblAlgn val="ctr"/>
        <c:lblOffset val="100"/>
        <c:noMultiLvlLbl val="0"/>
      </c:catAx>
    </c:plotArea>
    <c:legend>
      <c:legendPos val="b"/>
      <c:legendEntry>
        <c:idx val="7"/>
        <c:delete val="1"/>
      </c:legendEntry>
      <c:overlay val="0"/>
      <c:txPr>
        <a:bodyPr/>
        <a:lstStyle/>
        <a:p>
          <a:pPr>
            <a:defRPr sz="1800" b="1">
              <a:latin typeface="Arial" panose="020B0604020202020204" pitchFamily="34" charset="0"/>
              <a:cs typeface="Arial" panose="020B0604020202020204" pitchFamily="34" charset="0"/>
            </a:defRPr>
          </a:pPr>
          <a:endParaRPr lang="sv-SE"/>
        </a:p>
      </c:txPr>
    </c:legend>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chart" Target="../charts/chart1.xml"/><Relationship Id="rId4" Type="http://schemas.openxmlformats.org/officeDocument/2006/relationships/image" Target="../media/image3.png"/></Relationships>
</file>

<file path=xl/drawings/_rels/drawing10.xml.rels><?xml version="1.0" encoding="UTF-8" standalone="yes"?>
<Relationships xmlns="http://schemas.openxmlformats.org/package/2006/relationships"><Relationship Id="rId8" Type="http://schemas.openxmlformats.org/officeDocument/2006/relationships/chart" Target="../charts/chart80.xml"/><Relationship Id="rId3" Type="http://schemas.openxmlformats.org/officeDocument/2006/relationships/chart" Target="../charts/chart75.xml"/><Relationship Id="rId7" Type="http://schemas.openxmlformats.org/officeDocument/2006/relationships/chart" Target="../charts/chart79.xml"/><Relationship Id="rId2" Type="http://schemas.openxmlformats.org/officeDocument/2006/relationships/chart" Target="../charts/chart74.xml"/><Relationship Id="rId1" Type="http://schemas.openxmlformats.org/officeDocument/2006/relationships/chart" Target="../charts/chart73.xml"/><Relationship Id="rId6" Type="http://schemas.openxmlformats.org/officeDocument/2006/relationships/chart" Target="../charts/chart78.xml"/><Relationship Id="rId5" Type="http://schemas.openxmlformats.org/officeDocument/2006/relationships/chart" Target="../charts/chart77.xml"/><Relationship Id="rId4" Type="http://schemas.openxmlformats.org/officeDocument/2006/relationships/chart" Target="../charts/chart76.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83.xml"/><Relationship Id="rId2" Type="http://schemas.openxmlformats.org/officeDocument/2006/relationships/chart" Target="../charts/chart82.xml"/><Relationship Id="rId1" Type="http://schemas.openxmlformats.org/officeDocument/2006/relationships/chart" Target="../charts/chart81.xml"/></Relationships>
</file>

<file path=xl/drawings/_rels/drawing2.xml.rels><?xml version="1.0" encoding="UTF-8" standalone="yes"?>
<Relationships xmlns="http://schemas.openxmlformats.org/package/2006/relationships"><Relationship Id="rId8" Type="http://schemas.openxmlformats.org/officeDocument/2006/relationships/chart" Target="../charts/chart9.xml"/><Relationship Id="rId13" Type="http://schemas.openxmlformats.org/officeDocument/2006/relationships/chart" Target="../charts/chart14.xml"/><Relationship Id="rId18" Type="http://schemas.openxmlformats.org/officeDocument/2006/relationships/image" Target="../media/image4.png"/><Relationship Id="rId3" Type="http://schemas.openxmlformats.org/officeDocument/2006/relationships/chart" Target="../charts/chart4.xml"/><Relationship Id="rId7" Type="http://schemas.openxmlformats.org/officeDocument/2006/relationships/chart" Target="../charts/chart8.xml"/><Relationship Id="rId12" Type="http://schemas.openxmlformats.org/officeDocument/2006/relationships/chart" Target="../charts/chart13.xml"/><Relationship Id="rId17" Type="http://schemas.openxmlformats.org/officeDocument/2006/relationships/chart" Target="../charts/chart18.xml"/><Relationship Id="rId2" Type="http://schemas.openxmlformats.org/officeDocument/2006/relationships/chart" Target="../charts/chart3.xml"/><Relationship Id="rId16" Type="http://schemas.openxmlformats.org/officeDocument/2006/relationships/chart" Target="../charts/chart17.xml"/><Relationship Id="rId1" Type="http://schemas.openxmlformats.org/officeDocument/2006/relationships/chart" Target="../charts/chart2.xml"/><Relationship Id="rId6" Type="http://schemas.openxmlformats.org/officeDocument/2006/relationships/chart" Target="../charts/chart7.xml"/><Relationship Id="rId11" Type="http://schemas.openxmlformats.org/officeDocument/2006/relationships/chart" Target="../charts/chart12.xml"/><Relationship Id="rId5" Type="http://schemas.openxmlformats.org/officeDocument/2006/relationships/chart" Target="../charts/chart6.xml"/><Relationship Id="rId15" Type="http://schemas.openxmlformats.org/officeDocument/2006/relationships/chart" Target="../charts/chart16.xml"/><Relationship Id="rId10" Type="http://schemas.openxmlformats.org/officeDocument/2006/relationships/chart" Target="../charts/chart11.xml"/><Relationship Id="rId19" Type="http://schemas.openxmlformats.org/officeDocument/2006/relationships/image" Target="../media/image5.png"/><Relationship Id="rId4" Type="http://schemas.openxmlformats.org/officeDocument/2006/relationships/chart" Target="../charts/chart5.xml"/><Relationship Id="rId9" Type="http://schemas.openxmlformats.org/officeDocument/2006/relationships/chart" Target="../charts/chart10.xml"/><Relationship Id="rId14" Type="http://schemas.openxmlformats.org/officeDocument/2006/relationships/chart" Target="../charts/chart15.xml"/></Relationships>
</file>

<file path=xl/drawings/_rels/drawing3.xml.rels><?xml version="1.0" encoding="UTF-8" standalone="yes"?>
<Relationships xmlns="http://schemas.openxmlformats.org/package/2006/relationships"><Relationship Id="rId8" Type="http://schemas.openxmlformats.org/officeDocument/2006/relationships/chart" Target="../charts/chart26.xml"/><Relationship Id="rId13" Type="http://schemas.openxmlformats.org/officeDocument/2006/relationships/chart" Target="../charts/chart31.xml"/><Relationship Id="rId3" Type="http://schemas.openxmlformats.org/officeDocument/2006/relationships/chart" Target="../charts/chart21.xml"/><Relationship Id="rId7" Type="http://schemas.openxmlformats.org/officeDocument/2006/relationships/chart" Target="../charts/chart25.xml"/><Relationship Id="rId12" Type="http://schemas.openxmlformats.org/officeDocument/2006/relationships/chart" Target="../charts/chart30.xml"/><Relationship Id="rId2" Type="http://schemas.openxmlformats.org/officeDocument/2006/relationships/chart" Target="../charts/chart20.xml"/><Relationship Id="rId1" Type="http://schemas.openxmlformats.org/officeDocument/2006/relationships/chart" Target="../charts/chart19.xml"/><Relationship Id="rId6" Type="http://schemas.openxmlformats.org/officeDocument/2006/relationships/chart" Target="../charts/chart24.xml"/><Relationship Id="rId11" Type="http://schemas.openxmlformats.org/officeDocument/2006/relationships/chart" Target="../charts/chart29.xml"/><Relationship Id="rId5" Type="http://schemas.openxmlformats.org/officeDocument/2006/relationships/chart" Target="../charts/chart23.xml"/><Relationship Id="rId15" Type="http://schemas.openxmlformats.org/officeDocument/2006/relationships/image" Target="../media/image7.png"/><Relationship Id="rId10" Type="http://schemas.openxmlformats.org/officeDocument/2006/relationships/chart" Target="../charts/chart28.xml"/><Relationship Id="rId4" Type="http://schemas.openxmlformats.org/officeDocument/2006/relationships/chart" Target="../charts/chart22.xml"/><Relationship Id="rId9" Type="http://schemas.openxmlformats.org/officeDocument/2006/relationships/chart" Target="../charts/chart27.xml"/><Relationship Id="rId14" Type="http://schemas.openxmlformats.org/officeDocument/2006/relationships/image" Target="../media/image6.png"/></Relationships>
</file>

<file path=xl/drawings/_rels/drawing4.xml.rels><?xml version="1.0" encoding="UTF-8" standalone="yes"?>
<Relationships xmlns="http://schemas.openxmlformats.org/package/2006/relationships"><Relationship Id="rId8" Type="http://schemas.openxmlformats.org/officeDocument/2006/relationships/chart" Target="../charts/chart39.xml"/><Relationship Id="rId3" Type="http://schemas.openxmlformats.org/officeDocument/2006/relationships/chart" Target="../charts/chart34.xml"/><Relationship Id="rId7" Type="http://schemas.openxmlformats.org/officeDocument/2006/relationships/chart" Target="../charts/chart38.xml"/><Relationship Id="rId12" Type="http://schemas.openxmlformats.org/officeDocument/2006/relationships/chart" Target="../charts/chart43.xml"/><Relationship Id="rId2" Type="http://schemas.openxmlformats.org/officeDocument/2006/relationships/chart" Target="../charts/chart33.xml"/><Relationship Id="rId1" Type="http://schemas.openxmlformats.org/officeDocument/2006/relationships/chart" Target="../charts/chart32.xml"/><Relationship Id="rId6" Type="http://schemas.openxmlformats.org/officeDocument/2006/relationships/chart" Target="../charts/chart37.xml"/><Relationship Id="rId11" Type="http://schemas.openxmlformats.org/officeDocument/2006/relationships/chart" Target="../charts/chart42.xml"/><Relationship Id="rId5" Type="http://schemas.openxmlformats.org/officeDocument/2006/relationships/chart" Target="../charts/chart36.xml"/><Relationship Id="rId10" Type="http://schemas.openxmlformats.org/officeDocument/2006/relationships/chart" Target="../charts/chart41.xml"/><Relationship Id="rId4" Type="http://schemas.openxmlformats.org/officeDocument/2006/relationships/chart" Target="../charts/chart35.xml"/><Relationship Id="rId9" Type="http://schemas.openxmlformats.org/officeDocument/2006/relationships/chart" Target="../charts/chart40.xml"/></Relationships>
</file>

<file path=xl/drawings/_rels/drawing5.xml.rels><?xml version="1.0" encoding="UTF-8" standalone="yes"?>
<Relationships xmlns="http://schemas.openxmlformats.org/package/2006/relationships"><Relationship Id="rId3" Type="http://schemas.openxmlformats.org/officeDocument/2006/relationships/chart" Target="../charts/chart46.xml"/><Relationship Id="rId2" Type="http://schemas.openxmlformats.org/officeDocument/2006/relationships/chart" Target="../charts/chart45.xml"/><Relationship Id="rId1" Type="http://schemas.openxmlformats.org/officeDocument/2006/relationships/chart" Target="../charts/chart44.xml"/><Relationship Id="rId6" Type="http://schemas.openxmlformats.org/officeDocument/2006/relationships/chart" Target="../charts/chart49.xml"/><Relationship Id="rId5" Type="http://schemas.openxmlformats.org/officeDocument/2006/relationships/chart" Target="../charts/chart48.xml"/><Relationship Id="rId4" Type="http://schemas.openxmlformats.org/officeDocument/2006/relationships/chart" Target="../charts/chart47.xml"/></Relationships>
</file>

<file path=xl/drawings/_rels/drawing6.xml.rels><?xml version="1.0" encoding="UTF-8" standalone="yes"?>
<Relationships xmlns="http://schemas.openxmlformats.org/package/2006/relationships"><Relationship Id="rId3" Type="http://schemas.openxmlformats.org/officeDocument/2006/relationships/chart" Target="../charts/chart52.xml"/><Relationship Id="rId2" Type="http://schemas.openxmlformats.org/officeDocument/2006/relationships/chart" Target="../charts/chart51.xml"/><Relationship Id="rId1" Type="http://schemas.openxmlformats.org/officeDocument/2006/relationships/chart" Target="../charts/chart50.xml"/></Relationships>
</file>

<file path=xl/drawings/_rels/drawing7.xml.rels><?xml version="1.0" encoding="UTF-8" standalone="yes"?>
<Relationships xmlns="http://schemas.openxmlformats.org/package/2006/relationships"><Relationship Id="rId3" Type="http://schemas.openxmlformats.org/officeDocument/2006/relationships/chart" Target="../charts/chart55.xml"/><Relationship Id="rId7" Type="http://schemas.openxmlformats.org/officeDocument/2006/relationships/chart" Target="../charts/chart59.xml"/><Relationship Id="rId2" Type="http://schemas.openxmlformats.org/officeDocument/2006/relationships/chart" Target="../charts/chart54.xml"/><Relationship Id="rId1" Type="http://schemas.openxmlformats.org/officeDocument/2006/relationships/chart" Target="../charts/chart53.xml"/><Relationship Id="rId6" Type="http://schemas.openxmlformats.org/officeDocument/2006/relationships/chart" Target="../charts/chart58.xml"/><Relationship Id="rId5" Type="http://schemas.openxmlformats.org/officeDocument/2006/relationships/chart" Target="../charts/chart57.xml"/><Relationship Id="rId4" Type="http://schemas.openxmlformats.org/officeDocument/2006/relationships/chart" Target="../charts/chart56.xml"/></Relationships>
</file>

<file path=xl/drawings/_rels/drawing8.xml.rels><?xml version="1.0" encoding="UTF-8" standalone="yes"?>
<Relationships xmlns="http://schemas.openxmlformats.org/package/2006/relationships"><Relationship Id="rId8" Type="http://schemas.openxmlformats.org/officeDocument/2006/relationships/chart" Target="../charts/chart67.xml"/><Relationship Id="rId3" Type="http://schemas.openxmlformats.org/officeDocument/2006/relationships/chart" Target="../charts/chart62.xml"/><Relationship Id="rId7" Type="http://schemas.openxmlformats.org/officeDocument/2006/relationships/chart" Target="../charts/chart66.xml"/><Relationship Id="rId2" Type="http://schemas.openxmlformats.org/officeDocument/2006/relationships/chart" Target="../charts/chart61.xml"/><Relationship Id="rId1" Type="http://schemas.openxmlformats.org/officeDocument/2006/relationships/chart" Target="../charts/chart60.xml"/><Relationship Id="rId6" Type="http://schemas.openxmlformats.org/officeDocument/2006/relationships/chart" Target="../charts/chart65.xml"/><Relationship Id="rId5" Type="http://schemas.openxmlformats.org/officeDocument/2006/relationships/chart" Target="../charts/chart64.xml"/><Relationship Id="rId4" Type="http://schemas.openxmlformats.org/officeDocument/2006/relationships/chart" Target="../charts/chart63.xml"/></Relationships>
</file>

<file path=xl/drawings/_rels/drawing9.xml.rels><?xml version="1.0" encoding="UTF-8" standalone="yes"?>
<Relationships xmlns="http://schemas.openxmlformats.org/package/2006/relationships"><Relationship Id="rId3" Type="http://schemas.openxmlformats.org/officeDocument/2006/relationships/chart" Target="../charts/chart70.xml"/><Relationship Id="rId2" Type="http://schemas.openxmlformats.org/officeDocument/2006/relationships/chart" Target="../charts/chart69.xml"/><Relationship Id="rId1" Type="http://schemas.openxmlformats.org/officeDocument/2006/relationships/chart" Target="../charts/chart68.xml"/><Relationship Id="rId5" Type="http://schemas.openxmlformats.org/officeDocument/2006/relationships/chart" Target="../charts/chart72.xml"/><Relationship Id="rId4" Type="http://schemas.openxmlformats.org/officeDocument/2006/relationships/chart" Target="../charts/chart71.xml"/></Relationships>
</file>

<file path=xl/drawings/drawing1.xml><?xml version="1.0" encoding="utf-8"?>
<xdr:wsDr xmlns:xdr="http://schemas.openxmlformats.org/drawingml/2006/spreadsheetDrawing" xmlns:a="http://schemas.openxmlformats.org/drawingml/2006/main">
  <xdr:twoCellAnchor>
    <xdr:from>
      <xdr:col>0</xdr:col>
      <xdr:colOff>571500</xdr:colOff>
      <xdr:row>21</xdr:row>
      <xdr:rowOff>0</xdr:rowOff>
    </xdr:from>
    <xdr:to>
      <xdr:col>5</xdr:col>
      <xdr:colOff>0</xdr:colOff>
      <xdr:row>21</xdr:row>
      <xdr:rowOff>42412</xdr:rowOff>
    </xdr:to>
    <xdr:graphicFrame macro="">
      <xdr:nvGraphicFramePr>
        <xdr:cNvPr id="3" name="Diagra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19050</xdr:colOff>
      <xdr:row>66</xdr:row>
      <xdr:rowOff>38117</xdr:rowOff>
    </xdr:from>
    <xdr:to>
      <xdr:col>4</xdr:col>
      <xdr:colOff>1031700</xdr:colOff>
      <xdr:row>88</xdr:row>
      <xdr:rowOff>82247</xdr:rowOff>
    </xdr:to>
    <xdr:pic>
      <xdr:nvPicPr>
        <xdr:cNvPr id="2" name="Bildobjekt 1"/>
        <xdr:cNvPicPr>
          <a:picLocks noChangeAspect="1"/>
        </xdr:cNvPicPr>
      </xdr:nvPicPr>
      <xdr:blipFill>
        <a:blip xmlns:r="http://schemas.openxmlformats.org/officeDocument/2006/relationships" r:embed="rId2"/>
        <a:stretch>
          <a:fillRect/>
        </a:stretch>
      </xdr:blipFill>
      <xdr:spPr>
        <a:xfrm>
          <a:off x="628650" y="16497317"/>
          <a:ext cx="6480000" cy="4235130"/>
        </a:xfrm>
        <a:prstGeom prst="rect">
          <a:avLst/>
        </a:prstGeom>
      </xdr:spPr>
    </xdr:pic>
    <xdr:clientData/>
  </xdr:twoCellAnchor>
  <xdr:twoCellAnchor editAs="oneCell">
    <xdr:from>
      <xdr:col>1</xdr:col>
      <xdr:colOff>57150</xdr:colOff>
      <xdr:row>220</xdr:row>
      <xdr:rowOff>19067</xdr:rowOff>
    </xdr:from>
    <xdr:to>
      <xdr:col>4</xdr:col>
      <xdr:colOff>1069800</xdr:colOff>
      <xdr:row>242</xdr:row>
      <xdr:rowOff>63197</xdr:rowOff>
    </xdr:to>
    <xdr:pic>
      <xdr:nvPicPr>
        <xdr:cNvPr id="4" name="Bildobjekt 3"/>
        <xdr:cNvPicPr>
          <a:picLocks noChangeAspect="1"/>
        </xdr:cNvPicPr>
      </xdr:nvPicPr>
      <xdr:blipFill>
        <a:blip xmlns:r="http://schemas.openxmlformats.org/officeDocument/2006/relationships" r:embed="rId3"/>
        <a:stretch>
          <a:fillRect/>
        </a:stretch>
      </xdr:blipFill>
      <xdr:spPr>
        <a:xfrm>
          <a:off x="666750" y="45834317"/>
          <a:ext cx="6480000" cy="4235130"/>
        </a:xfrm>
        <a:prstGeom prst="rect">
          <a:avLst/>
        </a:prstGeom>
      </xdr:spPr>
    </xdr:pic>
    <xdr:clientData/>
  </xdr:twoCellAnchor>
  <xdr:twoCellAnchor editAs="oneCell">
    <xdr:from>
      <xdr:col>0</xdr:col>
      <xdr:colOff>581025</xdr:colOff>
      <xdr:row>390</xdr:row>
      <xdr:rowOff>38113</xdr:rowOff>
    </xdr:from>
    <xdr:to>
      <xdr:col>4</xdr:col>
      <xdr:colOff>984075</xdr:colOff>
      <xdr:row>412</xdr:row>
      <xdr:rowOff>82243</xdr:rowOff>
    </xdr:to>
    <xdr:pic>
      <xdr:nvPicPr>
        <xdr:cNvPr id="5" name="Bildobjekt 4"/>
        <xdr:cNvPicPr>
          <a:picLocks noChangeAspect="1"/>
        </xdr:cNvPicPr>
      </xdr:nvPicPr>
      <xdr:blipFill>
        <a:blip xmlns:r="http://schemas.openxmlformats.org/officeDocument/2006/relationships" r:embed="rId4"/>
        <a:stretch>
          <a:fillRect/>
        </a:stretch>
      </xdr:blipFill>
      <xdr:spPr>
        <a:xfrm>
          <a:off x="581025" y="78066913"/>
          <a:ext cx="6480000" cy="423513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585787</xdr:colOff>
      <xdr:row>6</xdr:row>
      <xdr:rowOff>133350</xdr:rowOff>
    </xdr:from>
    <xdr:to>
      <xdr:col>11</xdr:col>
      <xdr:colOff>360187</xdr:colOff>
      <xdr:row>25</xdr:row>
      <xdr:rowOff>113850</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32</xdr:row>
      <xdr:rowOff>0</xdr:rowOff>
    </xdr:from>
    <xdr:to>
      <xdr:col>11</xdr:col>
      <xdr:colOff>384000</xdr:colOff>
      <xdr:row>50</xdr:row>
      <xdr:rowOff>171000</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57</xdr:row>
      <xdr:rowOff>0</xdr:rowOff>
    </xdr:from>
    <xdr:to>
      <xdr:col>11</xdr:col>
      <xdr:colOff>384000</xdr:colOff>
      <xdr:row>75</xdr:row>
      <xdr:rowOff>171000</xdr:rowOff>
    </xdr:to>
    <xdr:graphicFrame macro="">
      <xdr:nvGraphicFramePr>
        <xdr:cNvPr id="4"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590550</xdr:colOff>
      <xdr:row>81</xdr:row>
      <xdr:rowOff>152400</xdr:rowOff>
    </xdr:from>
    <xdr:to>
      <xdr:col>11</xdr:col>
      <xdr:colOff>364950</xdr:colOff>
      <xdr:row>100</xdr:row>
      <xdr:rowOff>132900</xdr:rowOff>
    </xdr:to>
    <xdr:graphicFrame macro="">
      <xdr:nvGraphicFramePr>
        <xdr:cNvPr id="5" name="Diagra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561975</xdr:colOff>
      <xdr:row>110</xdr:row>
      <xdr:rowOff>57150</xdr:rowOff>
    </xdr:from>
    <xdr:to>
      <xdr:col>11</xdr:col>
      <xdr:colOff>336375</xdr:colOff>
      <xdr:row>129</xdr:row>
      <xdr:rowOff>37650</xdr:rowOff>
    </xdr:to>
    <xdr:graphicFrame macro="">
      <xdr:nvGraphicFramePr>
        <xdr:cNvPr id="6" name="Diagra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138</xdr:row>
      <xdr:rowOff>0</xdr:rowOff>
    </xdr:from>
    <xdr:to>
      <xdr:col>11</xdr:col>
      <xdr:colOff>384000</xdr:colOff>
      <xdr:row>156</xdr:row>
      <xdr:rowOff>171000</xdr:rowOff>
    </xdr:to>
    <xdr:graphicFrame macro="">
      <xdr:nvGraphicFramePr>
        <xdr:cNvPr id="7" name="Diagra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28575</xdr:colOff>
      <xdr:row>164</xdr:row>
      <xdr:rowOff>28575</xdr:rowOff>
    </xdr:from>
    <xdr:to>
      <xdr:col>11</xdr:col>
      <xdr:colOff>412575</xdr:colOff>
      <xdr:row>183</xdr:row>
      <xdr:rowOff>9075</xdr:rowOff>
    </xdr:to>
    <xdr:graphicFrame macro="">
      <xdr:nvGraphicFramePr>
        <xdr:cNvPr id="8" name="Diagram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190</xdr:row>
      <xdr:rowOff>0</xdr:rowOff>
    </xdr:from>
    <xdr:to>
      <xdr:col>11</xdr:col>
      <xdr:colOff>384000</xdr:colOff>
      <xdr:row>208</xdr:row>
      <xdr:rowOff>171000</xdr:rowOff>
    </xdr:to>
    <xdr:graphicFrame macro="">
      <xdr:nvGraphicFramePr>
        <xdr:cNvPr id="9" name="Diagram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9525</xdr:colOff>
      <xdr:row>8</xdr:row>
      <xdr:rowOff>4762</xdr:rowOff>
    </xdr:from>
    <xdr:to>
      <xdr:col>9</xdr:col>
      <xdr:colOff>336375</xdr:colOff>
      <xdr:row>26</xdr:row>
      <xdr:rowOff>175762</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485775</xdr:colOff>
      <xdr:row>32</xdr:row>
      <xdr:rowOff>109537</xdr:rowOff>
    </xdr:from>
    <xdr:to>
      <xdr:col>9</xdr:col>
      <xdr:colOff>203025</xdr:colOff>
      <xdr:row>51</xdr:row>
      <xdr:rowOff>90037</xdr:rowOff>
    </xdr:to>
    <xdr:graphicFrame macro="">
      <xdr:nvGraphicFramePr>
        <xdr:cNvPr id="6" name="Diagram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9525</xdr:colOff>
      <xdr:row>56</xdr:row>
      <xdr:rowOff>80962</xdr:rowOff>
    </xdr:from>
    <xdr:to>
      <xdr:col>9</xdr:col>
      <xdr:colOff>336375</xdr:colOff>
      <xdr:row>75</xdr:row>
      <xdr:rowOff>61462</xdr:rowOff>
    </xdr:to>
    <xdr:graphicFrame macro="">
      <xdr:nvGraphicFramePr>
        <xdr:cNvPr id="10" name="Diagram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6</xdr:row>
      <xdr:rowOff>100012</xdr:rowOff>
    </xdr:from>
    <xdr:to>
      <xdr:col>9</xdr:col>
      <xdr:colOff>355425</xdr:colOff>
      <xdr:row>25</xdr:row>
      <xdr:rowOff>80512</xdr:rowOff>
    </xdr:to>
    <xdr:graphicFrame macro="">
      <xdr:nvGraphicFramePr>
        <xdr:cNvPr id="11" name="Diagram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571500</xdr:colOff>
      <xdr:row>59</xdr:row>
      <xdr:rowOff>61912</xdr:rowOff>
    </xdr:from>
    <xdr:to>
      <xdr:col>9</xdr:col>
      <xdr:colOff>307800</xdr:colOff>
      <xdr:row>78</xdr:row>
      <xdr:rowOff>42412</xdr:rowOff>
    </xdr:to>
    <xdr:graphicFrame macro="">
      <xdr:nvGraphicFramePr>
        <xdr:cNvPr id="28" name="Diagram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600075</xdr:colOff>
      <xdr:row>32</xdr:row>
      <xdr:rowOff>71437</xdr:rowOff>
    </xdr:from>
    <xdr:to>
      <xdr:col>9</xdr:col>
      <xdr:colOff>336375</xdr:colOff>
      <xdr:row>51</xdr:row>
      <xdr:rowOff>51937</xdr:rowOff>
    </xdr:to>
    <xdr:graphicFrame macro="">
      <xdr:nvGraphicFramePr>
        <xdr:cNvPr id="3" name="Diagra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581025</xdr:colOff>
      <xdr:row>83</xdr:row>
      <xdr:rowOff>90487</xdr:rowOff>
    </xdr:from>
    <xdr:to>
      <xdr:col>9</xdr:col>
      <xdr:colOff>317325</xdr:colOff>
      <xdr:row>102</xdr:row>
      <xdr:rowOff>70987</xdr:rowOff>
    </xdr:to>
    <xdr:graphicFrame macro="">
      <xdr:nvGraphicFramePr>
        <xdr:cNvPr id="5" name="Diagram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47625</xdr:colOff>
      <xdr:row>107</xdr:row>
      <xdr:rowOff>80962</xdr:rowOff>
    </xdr:from>
    <xdr:to>
      <xdr:col>9</xdr:col>
      <xdr:colOff>393525</xdr:colOff>
      <xdr:row>126</xdr:row>
      <xdr:rowOff>61462</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561975</xdr:colOff>
      <xdr:row>293</xdr:row>
      <xdr:rowOff>128587</xdr:rowOff>
    </xdr:from>
    <xdr:to>
      <xdr:col>9</xdr:col>
      <xdr:colOff>298275</xdr:colOff>
      <xdr:row>312</xdr:row>
      <xdr:rowOff>109087</xdr:rowOff>
    </xdr:to>
    <xdr:graphicFrame macro="">
      <xdr:nvGraphicFramePr>
        <xdr:cNvPr id="8" name="Diagram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600075</xdr:colOff>
      <xdr:row>319</xdr:row>
      <xdr:rowOff>0</xdr:rowOff>
    </xdr:from>
    <xdr:to>
      <xdr:col>9</xdr:col>
      <xdr:colOff>336375</xdr:colOff>
      <xdr:row>337</xdr:row>
      <xdr:rowOff>171000</xdr:rowOff>
    </xdr:to>
    <xdr:graphicFrame macro="">
      <xdr:nvGraphicFramePr>
        <xdr:cNvPr id="9" name="Diagram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47625</xdr:colOff>
      <xdr:row>392</xdr:row>
      <xdr:rowOff>23812</xdr:rowOff>
    </xdr:from>
    <xdr:to>
      <xdr:col>9</xdr:col>
      <xdr:colOff>393525</xdr:colOff>
      <xdr:row>411</xdr:row>
      <xdr:rowOff>4312</xdr:rowOff>
    </xdr:to>
    <xdr:graphicFrame macro="">
      <xdr:nvGraphicFramePr>
        <xdr:cNvPr id="10" name="Diagram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19050</xdr:colOff>
      <xdr:row>157</xdr:row>
      <xdr:rowOff>80962</xdr:rowOff>
    </xdr:from>
    <xdr:to>
      <xdr:col>9</xdr:col>
      <xdr:colOff>364950</xdr:colOff>
      <xdr:row>176</xdr:row>
      <xdr:rowOff>61462</xdr:rowOff>
    </xdr:to>
    <xdr:graphicFrame macro="">
      <xdr:nvGraphicFramePr>
        <xdr:cNvPr id="12" name="Diagram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19050</xdr:colOff>
      <xdr:row>182</xdr:row>
      <xdr:rowOff>100012</xdr:rowOff>
    </xdr:from>
    <xdr:to>
      <xdr:col>9</xdr:col>
      <xdr:colOff>364950</xdr:colOff>
      <xdr:row>201</xdr:row>
      <xdr:rowOff>80512</xdr:rowOff>
    </xdr:to>
    <xdr:graphicFrame macro="">
      <xdr:nvGraphicFramePr>
        <xdr:cNvPr id="14" name="Diagram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600075</xdr:colOff>
      <xdr:row>267</xdr:row>
      <xdr:rowOff>61912</xdr:rowOff>
    </xdr:from>
    <xdr:to>
      <xdr:col>9</xdr:col>
      <xdr:colOff>336375</xdr:colOff>
      <xdr:row>286</xdr:row>
      <xdr:rowOff>23362</xdr:rowOff>
    </xdr:to>
    <xdr:graphicFrame macro="">
      <xdr:nvGraphicFramePr>
        <xdr:cNvPr id="16" name="Diagram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19050</xdr:colOff>
      <xdr:row>132</xdr:row>
      <xdr:rowOff>90487</xdr:rowOff>
    </xdr:from>
    <xdr:to>
      <xdr:col>9</xdr:col>
      <xdr:colOff>364950</xdr:colOff>
      <xdr:row>151</xdr:row>
      <xdr:rowOff>40312</xdr:rowOff>
    </xdr:to>
    <xdr:graphicFrame macro="">
      <xdr:nvGraphicFramePr>
        <xdr:cNvPr id="17" name="Diagram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19050</xdr:colOff>
      <xdr:row>344</xdr:row>
      <xdr:rowOff>80961</xdr:rowOff>
    </xdr:from>
    <xdr:to>
      <xdr:col>9</xdr:col>
      <xdr:colOff>364950</xdr:colOff>
      <xdr:row>363</xdr:row>
      <xdr:rowOff>13836</xdr:rowOff>
    </xdr:to>
    <xdr:graphicFrame macro="">
      <xdr:nvGraphicFramePr>
        <xdr:cNvPr id="18" name="Diagram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571500</xdr:colOff>
      <xdr:row>367</xdr:row>
      <xdr:rowOff>100012</xdr:rowOff>
    </xdr:from>
    <xdr:to>
      <xdr:col>9</xdr:col>
      <xdr:colOff>307800</xdr:colOff>
      <xdr:row>386</xdr:row>
      <xdr:rowOff>80512</xdr:rowOff>
    </xdr:to>
    <xdr:graphicFrame macro="">
      <xdr:nvGraphicFramePr>
        <xdr:cNvPr id="21" name="Diagram 2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19050</xdr:colOff>
      <xdr:row>416</xdr:row>
      <xdr:rowOff>52386</xdr:rowOff>
    </xdr:from>
    <xdr:to>
      <xdr:col>9</xdr:col>
      <xdr:colOff>364950</xdr:colOff>
      <xdr:row>435</xdr:row>
      <xdr:rowOff>32886</xdr:rowOff>
    </xdr:to>
    <xdr:graphicFrame macro="">
      <xdr:nvGraphicFramePr>
        <xdr:cNvPr id="22" name="Diagram 2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28575</xdr:colOff>
      <xdr:row>464</xdr:row>
      <xdr:rowOff>90487</xdr:rowOff>
    </xdr:from>
    <xdr:to>
      <xdr:col>9</xdr:col>
      <xdr:colOff>374475</xdr:colOff>
      <xdr:row>483</xdr:row>
      <xdr:rowOff>70987</xdr:rowOff>
    </xdr:to>
    <xdr:graphicFrame macro="">
      <xdr:nvGraphicFramePr>
        <xdr:cNvPr id="4" name="Diagram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9525</xdr:colOff>
      <xdr:row>440</xdr:row>
      <xdr:rowOff>52387</xdr:rowOff>
    </xdr:from>
    <xdr:to>
      <xdr:col>9</xdr:col>
      <xdr:colOff>355425</xdr:colOff>
      <xdr:row>459</xdr:row>
      <xdr:rowOff>32887</xdr:rowOff>
    </xdr:to>
    <xdr:graphicFrame macro="">
      <xdr:nvGraphicFramePr>
        <xdr:cNvPr id="7" name="Diagram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editAs="oneCell">
    <xdr:from>
      <xdr:col>1</xdr:col>
      <xdr:colOff>38100</xdr:colOff>
      <xdr:row>208</xdr:row>
      <xdr:rowOff>28592</xdr:rowOff>
    </xdr:from>
    <xdr:to>
      <xdr:col>9</xdr:col>
      <xdr:colOff>348610</xdr:colOff>
      <xdr:row>230</xdr:row>
      <xdr:rowOff>49592</xdr:rowOff>
    </xdr:to>
    <xdr:pic>
      <xdr:nvPicPr>
        <xdr:cNvPr id="6" name="Bildobjekt 5"/>
        <xdr:cNvPicPr>
          <a:picLocks noChangeAspect="1"/>
        </xdr:cNvPicPr>
      </xdr:nvPicPr>
      <xdr:blipFill>
        <a:blip xmlns:r="http://schemas.openxmlformats.org/officeDocument/2006/relationships" r:embed="rId18"/>
        <a:stretch>
          <a:fillRect/>
        </a:stretch>
      </xdr:blipFill>
      <xdr:spPr>
        <a:xfrm>
          <a:off x="647700" y="40309817"/>
          <a:ext cx="6444610" cy="4212000"/>
        </a:xfrm>
        <a:prstGeom prst="rect">
          <a:avLst/>
        </a:prstGeom>
      </xdr:spPr>
    </xdr:pic>
    <xdr:clientData/>
  </xdr:twoCellAnchor>
  <xdr:twoCellAnchor editAs="oneCell">
    <xdr:from>
      <xdr:col>1</xdr:col>
      <xdr:colOff>47625</xdr:colOff>
      <xdr:row>236</xdr:row>
      <xdr:rowOff>28592</xdr:rowOff>
    </xdr:from>
    <xdr:to>
      <xdr:col>9</xdr:col>
      <xdr:colOff>393525</xdr:colOff>
      <xdr:row>258</xdr:row>
      <xdr:rowOff>72722</xdr:rowOff>
    </xdr:to>
    <xdr:pic>
      <xdr:nvPicPr>
        <xdr:cNvPr id="13" name="Bildobjekt 12"/>
        <xdr:cNvPicPr>
          <a:picLocks noChangeAspect="1"/>
        </xdr:cNvPicPr>
      </xdr:nvPicPr>
      <xdr:blipFill>
        <a:blip xmlns:r="http://schemas.openxmlformats.org/officeDocument/2006/relationships" r:embed="rId19"/>
        <a:stretch>
          <a:fillRect/>
        </a:stretch>
      </xdr:blipFill>
      <xdr:spPr>
        <a:xfrm>
          <a:off x="657225" y="45643817"/>
          <a:ext cx="6480000" cy="42351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561975</xdr:colOff>
      <xdr:row>124</xdr:row>
      <xdr:rowOff>0</xdr:rowOff>
    </xdr:from>
    <xdr:to>
      <xdr:col>10</xdr:col>
      <xdr:colOff>193500</xdr:colOff>
      <xdr:row>124</xdr:row>
      <xdr:rowOff>0</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590550</xdr:colOff>
      <xdr:row>244</xdr:row>
      <xdr:rowOff>0</xdr:rowOff>
    </xdr:from>
    <xdr:to>
      <xdr:col>10</xdr:col>
      <xdr:colOff>222075</xdr:colOff>
      <xdr:row>244</xdr:row>
      <xdr:rowOff>0</xdr:rowOff>
    </xdr:to>
    <xdr:graphicFrame macro="">
      <xdr:nvGraphicFramePr>
        <xdr:cNvPr id="4"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600075</xdr:colOff>
      <xdr:row>244</xdr:row>
      <xdr:rowOff>0</xdr:rowOff>
    </xdr:from>
    <xdr:to>
      <xdr:col>10</xdr:col>
      <xdr:colOff>231600</xdr:colOff>
      <xdr:row>244</xdr:row>
      <xdr:rowOff>0</xdr:rowOff>
    </xdr:to>
    <xdr:graphicFrame macro="">
      <xdr:nvGraphicFramePr>
        <xdr:cNvPr id="5" name="Diagra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600075</xdr:colOff>
      <xdr:row>54</xdr:row>
      <xdr:rowOff>23812</xdr:rowOff>
    </xdr:from>
    <xdr:to>
      <xdr:col>10</xdr:col>
      <xdr:colOff>22050</xdr:colOff>
      <xdr:row>73</xdr:row>
      <xdr:rowOff>4312</xdr:rowOff>
    </xdr:to>
    <xdr:graphicFrame macro="">
      <xdr:nvGraphicFramePr>
        <xdr:cNvPr id="8" name="Diagram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600075</xdr:colOff>
      <xdr:row>79</xdr:row>
      <xdr:rowOff>33337</xdr:rowOff>
    </xdr:from>
    <xdr:to>
      <xdr:col>10</xdr:col>
      <xdr:colOff>22050</xdr:colOff>
      <xdr:row>98</xdr:row>
      <xdr:rowOff>13837</xdr:rowOff>
    </xdr:to>
    <xdr:graphicFrame macro="">
      <xdr:nvGraphicFramePr>
        <xdr:cNvPr id="10" name="Diagram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57150</xdr:colOff>
      <xdr:row>127</xdr:row>
      <xdr:rowOff>61912</xdr:rowOff>
    </xdr:from>
    <xdr:to>
      <xdr:col>10</xdr:col>
      <xdr:colOff>88725</xdr:colOff>
      <xdr:row>146</xdr:row>
      <xdr:rowOff>42412</xdr:rowOff>
    </xdr:to>
    <xdr:graphicFrame macro="">
      <xdr:nvGraphicFramePr>
        <xdr:cNvPr id="11" name="Diagram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47625</xdr:colOff>
      <xdr:row>151</xdr:row>
      <xdr:rowOff>71437</xdr:rowOff>
    </xdr:from>
    <xdr:to>
      <xdr:col>10</xdr:col>
      <xdr:colOff>79200</xdr:colOff>
      <xdr:row>170</xdr:row>
      <xdr:rowOff>51937</xdr:rowOff>
    </xdr:to>
    <xdr:graphicFrame macro="">
      <xdr:nvGraphicFramePr>
        <xdr:cNvPr id="16" name="Diagram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175</xdr:row>
      <xdr:rowOff>90486</xdr:rowOff>
    </xdr:from>
    <xdr:to>
      <xdr:col>10</xdr:col>
      <xdr:colOff>31575</xdr:colOff>
      <xdr:row>194</xdr:row>
      <xdr:rowOff>80511</xdr:rowOff>
    </xdr:to>
    <xdr:graphicFrame macro="">
      <xdr:nvGraphicFramePr>
        <xdr:cNvPr id="17" name="Diagram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19050</xdr:colOff>
      <xdr:row>199</xdr:row>
      <xdr:rowOff>71437</xdr:rowOff>
    </xdr:from>
    <xdr:to>
      <xdr:col>10</xdr:col>
      <xdr:colOff>50625</xdr:colOff>
      <xdr:row>218</xdr:row>
      <xdr:rowOff>51937</xdr:rowOff>
    </xdr:to>
    <xdr:graphicFrame macro="">
      <xdr:nvGraphicFramePr>
        <xdr:cNvPr id="19" name="Diagram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9525</xdr:colOff>
      <xdr:row>223</xdr:row>
      <xdr:rowOff>100012</xdr:rowOff>
    </xdr:from>
    <xdr:to>
      <xdr:col>10</xdr:col>
      <xdr:colOff>41100</xdr:colOff>
      <xdr:row>242</xdr:row>
      <xdr:rowOff>80512</xdr:rowOff>
    </xdr:to>
    <xdr:graphicFrame macro="">
      <xdr:nvGraphicFramePr>
        <xdr:cNvPr id="20" name="Diagram 1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6</xdr:row>
      <xdr:rowOff>61912</xdr:rowOff>
    </xdr:from>
    <xdr:to>
      <xdr:col>10</xdr:col>
      <xdr:colOff>31575</xdr:colOff>
      <xdr:row>23</xdr:row>
      <xdr:rowOff>51937</xdr:rowOff>
    </xdr:to>
    <xdr:graphicFrame macro="">
      <xdr:nvGraphicFramePr>
        <xdr:cNvPr id="7" name="Diagram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28575</xdr:colOff>
      <xdr:row>29</xdr:row>
      <xdr:rowOff>80962</xdr:rowOff>
    </xdr:from>
    <xdr:to>
      <xdr:col>10</xdr:col>
      <xdr:colOff>60150</xdr:colOff>
      <xdr:row>48</xdr:row>
      <xdr:rowOff>147187</xdr:rowOff>
    </xdr:to>
    <xdr:graphicFrame macro="">
      <xdr:nvGraphicFramePr>
        <xdr:cNvPr id="14" name="Diagram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19050</xdr:colOff>
      <xdr:row>103</xdr:row>
      <xdr:rowOff>61912</xdr:rowOff>
    </xdr:from>
    <xdr:to>
      <xdr:col>10</xdr:col>
      <xdr:colOff>50625</xdr:colOff>
      <xdr:row>122</xdr:row>
      <xdr:rowOff>42412</xdr:rowOff>
    </xdr:to>
    <xdr:graphicFrame macro="">
      <xdr:nvGraphicFramePr>
        <xdr:cNvPr id="6" name="Diagram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1</xdr:col>
      <xdr:colOff>57150</xdr:colOff>
      <xdr:row>248</xdr:row>
      <xdr:rowOff>57167</xdr:rowOff>
    </xdr:from>
    <xdr:to>
      <xdr:col>9</xdr:col>
      <xdr:colOff>564975</xdr:colOff>
      <xdr:row>270</xdr:row>
      <xdr:rowOff>101297</xdr:rowOff>
    </xdr:to>
    <xdr:pic>
      <xdr:nvPicPr>
        <xdr:cNvPr id="2" name="Bildobjekt 1"/>
        <xdr:cNvPicPr>
          <a:picLocks noChangeAspect="1"/>
        </xdr:cNvPicPr>
      </xdr:nvPicPr>
      <xdr:blipFill>
        <a:blip xmlns:r="http://schemas.openxmlformats.org/officeDocument/2006/relationships" r:embed="rId14"/>
        <a:stretch>
          <a:fillRect/>
        </a:stretch>
      </xdr:blipFill>
      <xdr:spPr>
        <a:xfrm>
          <a:off x="666750" y="48263192"/>
          <a:ext cx="6480000" cy="4235130"/>
        </a:xfrm>
        <a:prstGeom prst="rect">
          <a:avLst/>
        </a:prstGeom>
      </xdr:spPr>
    </xdr:pic>
    <xdr:clientData/>
  </xdr:twoCellAnchor>
  <xdr:twoCellAnchor editAs="oneCell">
    <xdr:from>
      <xdr:col>1</xdr:col>
      <xdr:colOff>76200</xdr:colOff>
      <xdr:row>277</xdr:row>
      <xdr:rowOff>38117</xdr:rowOff>
    </xdr:from>
    <xdr:to>
      <xdr:col>9</xdr:col>
      <xdr:colOff>584025</xdr:colOff>
      <xdr:row>299</xdr:row>
      <xdr:rowOff>82247</xdr:rowOff>
    </xdr:to>
    <xdr:pic>
      <xdr:nvPicPr>
        <xdr:cNvPr id="9" name="Bildobjekt 8"/>
        <xdr:cNvPicPr>
          <a:picLocks noChangeAspect="1"/>
        </xdr:cNvPicPr>
      </xdr:nvPicPr>
      <xdr:blipFill>
        <a:blip xmlns:r="http://schemas.openxmlformats.org/officeDocument/2006/relationships" r:embed="rId15"/>
        <a:stretch>
          <a:fillRect/>
        </a:stretch>
      </xdr:blipFill>
      <xdr:spPr>
        <a:xfrm>
          <a:off x="685800" y="53397167"/>
          <a:ext cx="6480000" cy="42351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466725</xdr:colOff>
      <xdr:row>58</xdr:row>
      <xdr:rowOff>4762</xdr:rowOff>
    </xdr:from>
    <xdr:to>
      <xdr:col>10</xdr:col>
      <xdr:colOff>545925</xdr:colOff>
      <xdr:row>75</xdr:row>
      <xdr:rowOff>175762</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352425</xdr:colOff>
      <xdr:row>106</xdr:row>
      <xdr:rowOff>4762</xdr:rowOff>
    </xdr:from>
    <xdr:to>
      <xdr:col>10</xdr:col>
      <xdr:colOff>431625</xdr:colOff>
      <xdr:row>124</xdr:row>
      <xdr:rowOff>175762</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581025</xdr:colOff>
      <xdr:row>256</xdr:row>
      <xdr:rowOff>128587</xdr:rowOff>
    </xdr:from>
    <xdr:to>
      <xdr:col>10</xdr:col>
      <xdr:colOff>660225</xdr:colOff>
      <xdr:row>275</xdr:row>
      <xdr:rowOff>109087</xdr:rowOff>
    </xdr:to>
    <xdr:graphicFrame macro="">
      <xdr:nvGraphicFramePr>
        <xdr:cNvPr id="4"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581025</xdr:colOff>
      <xdr:row>7</xdr:row>
      <xdr:rowOff>61912</xdr:rowOff>
    </xdr:from>
    <xdr:to>
      <xdr:col>10</xdr:col>
      <xdr:colOff>660225</xdr:colOff>
      <xdr:row>26</xdr:row>
      <xdr:rowOff>42412</xdr:rowOff>
    </xdr:to>
    <xdr:graphicFrame macro="">
      <xdr:nvGraphicFramePr>
        <xdr:cNvPr id="5" name="Diagra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600075</xdr:colOff>
      <xdr:row>32</xdr:row>
      <xdr:rowOff>133350</xdr:rowOff>
    </xdr:from>
    <xdr:to>
      <xdr:col>10</xdr:col>
      <xdr:colOff>679275</xdr:colOff>
      <xdr:row>51</xdr:row>
      <xdr:rowOff>66225</xdr:rowOff>
    </xdr:to>
    <xdr:graphicFrame macro="">
      <xdr:nvGraphicFramePr>
        <xdr:cNvPr id="6" name="Diagra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571500</xdr:colOff>
      <xdr:row>78</xdr:row>
      <xdr:rowOff>0</xdr:rowOff>
    </xdr:from>
    <xdr:to>
      <xdr:col>10</xdr:col>
      <xdr:colOff>650700</xdr:colOff>
      <xdr:row>78</xdr:row>
      <xdr:rowOff>0</xdr:rowOff>
    </xdr:to>
    <xdr:graphicFrame macro="">
      <xdr:nvGraphicFramePr>
        <xdr:cNvPr id="7" name="Diagra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514350</xdr:colOff>
      <xdr:row>81</xdr:row>
      <xdr:rowOff>280987</xdr:rowOff>
    </xdr:from>
    <xdr:to>
      <xdr:col>10</xdr:col>
      <xdr:colOff>593550</xdr:colOff>
      <xdr:row>98</xdr:row>
      <xdr:rowOff>70987</xdr:rowOff>
    </xdr:to>
    <xdr:graphicFrame macro="">
      <xdr:nvGraphicFramePr>
        <xdr:cNvPr id="8" name="Diagram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181</xdr:row>
      <xdr:rowOff>0</xdr:rowOff>
    </xdr:from>
    <xdr:to>
      <xdr:col>10</xdr:col>
      <xdr:colOff>688800</xdr:colOff>
      <xdr:row>199</xdr:row>
      <xdr:rowOff>171000</xdr:rowOff>
    </xdr:to>
    <xdr:graphicFrame macro="">
      <xdr:nvGraphicFramePr>
        <xdr:cNvPr id="9" name="Diagram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581025</xdr:colOff>
      <xdr:row>230</xdr:row>
      <xdr:rowOff>119061</xdr:rowOff>
    </xdr:from>
    <xdr:to>
      <xdr:col>10</xdr:col>
      <xdr:colOff>660225</xdr:colOff>
      <xdr:row>249</xdr:row>
      <xdr:rowOff>99561</xdr:rowOff>
    </xdr:to>
    <xdr:graphicFrame macro="">
      <xdr:nvGraphicFramePr>
        <xdr:cNvPr id="10" name="Diagram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206</xdr:row>
      <xdr:rowOff>47625</xdr:rowOff>
    </xdr:from>
    <xdr:to>
      <xdr:col>10</xdr:col>
      <xdr:colOff>688800</xdr:colOff>
      <xdr:row>224</xdr:row>
      <xdr:rowOff>171000</xdr:rowOff>
    </xdr:to>
    <xdr:graphicFrame macro="">
      <xdr:nvGraphicFramePr>
        <xdr:cNvPr id="11" name="Diagram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130</xdr:row>
      <xdr:rowOff>0</xdr:rowOff>
    </xdr:from>
    <xdr:to>
      <xdr:col>10</xdr:col>
      <xdr:colOff>688800</xdr:colOff>
      <xdr:row>148</xdr:row>
      <xdr:rowOff>171000</xdr:rowOff>
    </xdr:to>
    <xdr:graphicFrame macro="">
      <xdr:nvGraphicFramePr>
        <xdr:cNvPr id="12" name="Diagram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157</xdr:row>
      <xdr:rowOff>0</xdr:rowOff>
    </xdr:from>
    <xdr:to>
      <xdr:col>10</xdr:col>
      <xdr:colOff>688800</xdr:colOff>
      <xdr:row>175</xdr:row>
      <xdr:rowOff>171000</xdr:rowOff>
    </xdr:to>
    <xdr:graphicFrame macro="">
      <xdr:nvGraphicFramePr>
        <xdr:cNvPr id="13" name="Diagram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5</xdr:row>
      <xdr:rowOff>42861</xdr:rowOff>
    </xdr:from>
    <xdr:to>
      <xdr:col>11</xdr:col>
      <xdr:colOff>403050</xdr:colOff>
      <xdr:row>24</xdr:row>
      <xdr:rowOff>13836</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28575</xdr:colOff>
      <xdr:row>29</xdr:row>
      <xdr:rowOff>52386</xdr:rowOff>
    </xdr:from>
    <xdr:to>
      <xdr:col>11</xdr:col>
      <xdr:colOff>412575</xdr:colOff>
      <xdr:row>47</xdr:row>
      <xdr:rowOff>90036</xdr:rowOff>
    </xdr:to>
    <xdr:graphicFrame macro="">
      <xdr:nvGraphicFramePr>
        <xdr:cNvPr id="4" name="Diagram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9525</xdr:colOff>
      <xdr:row>52</xdr:row>
      <xdr:rowOff>80962</xdr:rowOff>
    </xdr:from>
    <xdr:to>
      <xdr:col>11</xdr:col>
      <xdr:colOff>393525</xdr:colOff>
      <xdr:row>69</xdr:row>
      <xdr:rowOff>118612</xdr:rowOff>
    </xdr:to>
    <xdr:graphicFrame macro="">
      <xdr:nvGraphicFramePr>
        <xdr:cNvPr id="5" name="Diagram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28575</xdr:colOff>
      <xdr:row>75</xdr:row>
      <xdr:rowOff>42862</xdr:rowOff>
    </xdr:from>
    <xdr:to>
      <xdr:col>11</xdr:col>
      <xdr:colOff>412575</xdr:colOff>
      <xdr:row>94</xdr:row>
      <xdr:rowOff>23362</xdr:rowOff>
    </xdr:to>
    <xdr:graphicFrame macro="">
      <xdr:nvGraphicFramePr>
        <xdr:cNvPr id="6" name="Diagram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590550</xdr:colOff>
      <xdr:row>99</xdr:row>
      <xdr:rowOff>42862</xdr:rowOff>
    </xdr:from>
    <xdr:to>
      <xdr:col>11</xdr:col>
      <xdr:colOff>364950</xdr:colOff>
      <xdr:row>117</xdr:row>
      <xdr:rowOff>175762</xdr:rowOff>
    </xdr:to>
    <xdr:graphicFrame macro="">
      <xdr:nvGraphicFramePr>
        <xdr:cNvPr id="7" name="Diagram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19050</xdr:colOff>
      <xdr:row>123</xdr:row>
      <xdr:rowOff>33337</xdr:rowOff>
    </xdr:from>
    <xdr:to>
      <xdr:col>11</xdr:col>
      <xdr:colOff>403050</xdr:colOff>
      <xdr:row>139</xdr:row>
      <xdr:rowOff>61462</xdr:rowOff>
    </xdr:to>
    <xdr:graphicFrame macro="">
      <xdr:nvGraphicFramePr>
        <xdr:cNvPr id="9" name="Diagram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5</xdr:row>
      <xdr:rowOff>71437</xdr:rowOff>
    </xdr:from>
    <xdr:to>
      <xdr:col>11</xdr:col>
      <xdr:colOff>384000</xdr:colOff>
      <xdr:row>24</xdr:row>
      <xdr:rowOff>42412</xdr:rowOff>
    </xdr:to>
    <xdr:graphicFrame macro="">
      <xdr:nvGraphicFramePr>
        <xdr:cNvPr id="3" name="Diagra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29</xdr:row>
      <xdr:rowOff>33335</xdr:rowOff>
    </xdr:from>
    <xdr:to>
      <xdr:col>11</xdr:col>
      <xdr:colOff>422100</xdr:colOff>
      <xdr:row>47</xdr:row>
      <xdr:rowOff>80510</xdr:rowOff>
    </xdr:to>
    <xdr:graphicFrame macro="">
      <xdr:nvGraphicFramePr>
        <xdr:cNvPr id="4" name="Diagram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19050</xdr:colOff>
      <xdr:row>53</xdr:row>
      <xdr:rowOff>33337</xdr:rowOff>
    </xdr:from>
    <xdr:to>
      <xdr:col>11</xdr:col>
      <xdr:colOff>403050</xdr:colOff>
      <xdr:row>71</xdr:row>
      <xdr:rowOff>185287</xdr:rowOff>
    </xdr:to>
    <xdr:graphicFrame macro="">
      <xdr:nvGraphicFramePr>
        <xdr:cNvPr id="5" name="Diagram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590550</xdr:colOff>
      <xdr:row>1</xdr:row>
      <xdr:rowOff>0</xdr:rowOff>
    </xdr:from>
    <xdr:to>
      <xdr:col>11</xdr:col>
      <xdr:colOff>364950</xdr:colOff>
      <xdr:row>1</xdr:row>
      <xdr:rowOff>51937</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581025</xdr:colOff>
      <xdr:row>3</xdr:row>
      <xdr:rowOff>0</xdr:rowOff>
    </xdr:from>
    <xdr:to>
      <xdr:col>11</xdr:col>
      <xdr:colOff>355425</xdr:colOff>
      <xdr:row>3</xdr:row>
      <xdr:rowOff>0</xdr:rowOff>
    </xdr:to>
    <xdr:graphicFrame macro="">
      <xdr:nvGraphicFramePr>
        <xdr:cNvPr id="4"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552450</xdr:colOff>
      <xdr:row>100</xdr:row>
      <xdr:rowOff>0</xdr:rowOff>
    </xdr:from>
    <xdr:to>
      <xdr:col>11</xdr:col>
      <xdr:colOff>326850</xdr:colOff>
      <xdr:row>100</xdr:row>
      <xdr:rowOff>0</xdr:rowOff>
    </xdr:to>
    <xdr:graphicFrame macro="">
      <xdr:nvGraphicFramePr>
        <xdr:cNvPr id="7" name="Diagra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19050</xdr:colOff>
      <xdr:row>6</xdr:row>
      <xdr:rowOff>42861</xdr:rowOff>
    </xdr:from>
    <xdr:to>
      <xdr:col>11</xdr:col>
      <xdr:colOff>403050</xdr:colOff>
      <xdr:row>24</xdr:row>
      <xdr:rowOff>185286</xdr:rowOff>
    </xdr:to>
    <xdr:graphicFrame macro="">
      <xdr:nvGraphicFramePr>
        <xdr:cNvPr id="8" name="Diagram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38100</xdr:colOff>
      <xdr:row>30</xdr:row>
      <xdr:rowOff>52387</xdr:rowOff>
    </xdr:from>
    <xdr:to>
      <xdr:col>11</xdr:col>
      <xdr:colOff>422100</xdr:colOff>
      <xdr:row>49</xdr:row>
      <xdr:rowOff>32887</xdr:rowOff>
    </xdr:to>
    <xdr:graphicFrame macro="">
      <xdr:nvGraphicFramePr>
        <xdr:cNvPr id="9" name="Diagram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9525</xdr:colOff>
      <xdr:row>54</xdr:row>
      <xdr:rowOff>52386</xdr:rowOff>
    </xdr:from>
    <xdr:to>
      <xdr:col>11</xdr:col>
      <xdr:colOff>393525</xdr:colOff>
      <xdr:row>73</xdr:row>
      <xdr:rowOff>4311</xdr:rowOff>
    </xdr:to>
    <xdr:graphicFrame macro="">
      <xdr:nvGraphicFramePr>
        <xdr:cNvPr id="3" name="Diagra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9525</xdr:colOff>
      <xdr:row>78</xdr:row>
      <xdr:rowOff>71437</xdr:rowOff>
    </xdr:from>
    <xdr:to>
      <xdr:col>11</xdr:col>
      <xdr:colOff>393525</xdr:colOff>
      <xdr:row>97</xdr:row>
      <xdr:rowOff>42412</xdr:rowOff>
    </xdr:to>
    <xdr:graphicFrame macro="">
      <xdr:nvGraphicFramePr>
        <xdr:cNvPr id="5" name="Diagram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19050</xdr:colOff>
      <xdr:row>5</xdr:row>
      <xdr:rowOff>90487</xdr:rowOff>
    </xdr:from>
    <xdr:to>
      <xdr:col>11</xdr:col>
      <xdr:colOff>403050</xdr:colOff>
      <xdr:row>19</xdr:row>
      <xdr:rowOff>309112</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25</xdr:row>
      <xdr:rowOff>133350</xdr:rowOff>
    </xdr:from>
    <xdr:to>
      <xdr:col>11</xdr:col>
      <xdr:colOff>422100</xdr:colOff>
      <xdr:row>37</xdr:row>
      <xdr:rowOff>304350</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43</xdr:row>
      <xdr:rowOff>114300</xdr:rowOff>
    </xdr:from>
    <xdr:to>
      <xdr:col>11</xdr:col>
      <xdr:colOff>384000</xdr:colOff>
      <xdr:row>58</xdr:row>
      <xdr:rowOff>142425</xdr:rowOff>
    </xdr:to>
    <xdr:graphicFrame macro="">
      <xdr:nvGraphicFramePr>
        <xdr:cNvPr id="4"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63</xdr:row>
      <xdr:rowOff>133350</xdr:rowOff>
    </xdr:from>
    <xdr:to>
      <xdr:col>11</xdr:col>
      <xdr:colOff>384000</xdr:colOff>
      <xdr:row>78</xdr:row>
      <xdr:rowOff>161475</xdr:rowOff>
    </xdr:to>
    <xdr:graphicFrame macro="">
      <xdr:nvGraphicFramePr>
        <xdr:cNvPr id="5" name="Diagra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600075</xdr:colOff>
      <xdr:row>85</xdr:row>
      <xdr:rowOff>104775</xdr:rowOff>
    </xdr:from>
    <xdr:to>
      <xdr:col>11</xdr:col>
      <xdr:colOff>374475</xdr:colOff>
      <xdr:row>99</xdr:row>
      <xdr:rowOff>37650</xdr:rowOff>
    </xdr:to>
    <xdr:graphicFrame macro="">
      <xdr:nvGraphicFramePr>
        <xdr:cNvPr id="6" name="Diagra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561975</xdr:colOff>
      <xdr:row>120</xdr:row>
      <xdr:rowOff>0</xdr:rowOff>
    </xdr:from>
    <xdr:to>
      <xdr:col>10</xdr:col>
      <xdr:colOff>193500</xdr:colOff>
      <xdr:row>120</xdr:row>
      <xdr:rowOff>0</xdr:rowOff>
    </xdr:to>
    <xdr:graphicFrame macro="">
      <xdr:nvGraphicFramePr>
        <xdr:cNvPr id="7" name="Diagra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19050</xdr:colOff>
      <xdr:row>104</xdr:row>
      <xdr:rowOff>33337</xdr:rowOff>
    </xdr:from>
    <xdr:to>
      <xdr:col>11</xdr:col>
      <xdr:colOff>403050</xdr:colOff>
      <xdr:row>117</xdr:row>
      <xdr:rowOff>156712</xdr:rowOff>
    </xdr:to>
    <xdr:graphicFrame macro="">
      <xdr:nvGraphicFramePr>
        <xdr:cNvPr id="9" name="Diagram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38100</xdr:colOff>
      <xdr:row>124</xdr:row>
      <xdr:rowOff>52387</xdr:rowOff>
    </xdr:from>
    <xdr:to>
      <xdr:col>11</xdr:col>
      <xdr:colOff>422100</xdr:colOff>
      <xdr:row>135</xdr:row>
      <xdr:rowOff>271012</xdr:rowOff>
    </xdr:to>
    <xdr:graphicFrame macro="">
      <xdr:nvGraphicFramePr>
        <xdr:cNvPr id="10" name="Diagram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504825</xdr:colOff>
      <xdr:row>32</xdr:row>
      <xdr:rowOff>100012</xdr:rowOff>
    </xdr:from>
    <xdr:to>
      <xdr:col>11</xdr:col>
      <xdr:colOff>279225</xdr:colOff>
      <xdr:row>51</xdr:row>
      <xdr:rowOff>70987</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8</xdr:row>
      <xdr:rowOff>0</xdr:rowOff>
    </xdr:from>
    <xdr:to>
      <xdr:col>11</xdr:col>
      <xdr:colOff>384000</xdr:colOff>
      <xdr:row>26</xdr:row>
      <xdr:rowOff>171000</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19050</xdr:colOff>
      <xdr:row>59</xdr:row>
      <xdr:rowOff>95250</xdr:rowOff>
    </xdr:from>
    <xdr:to>
      <xdr:col>11</xdr:col>
      <xdr:colOff>403050</xdr:colOff>
      <xdr:row>78</xdr:row>
      <xdr:rowOff>75750</xdr:rowOff>
    </xdr:to>
    <xdr:graphicFrame macro="">
      <xdr:nvGraphicFramePr>
        <xdr:cNvPr id="4"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9525</xdr:colOff>
      <xdr:row>84</xdr:row>
      <xdr:rowOff>104775</xdr:rowOff>
    </xdr:from>
    <xdr:to>
      <xdr:col>11</xdr:col>
      <xdr:colOff>393525</xdr:colOff>
      <xdr:row>103</xdr:row>
      <xdr:rowOff>85275</xdr:rowOff>
    </xdr:to>
    <xdr:graphicFrame macro="">
      <xdr:nvGraphicFramePr>
        <xdr:cNvPr id="5" name="Diagra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108</xdr:row>
      <xdr:rowOff>0</xdr:rowOff>
    </xdr:from>
    <xdr:to>
      <xdr:col>11</xdr:col>
      <xdr:colOff>384000</xdr:colOff>
      <xdr:row>126</xdr:row>
      <xdr:rowOff>171000</xdr:rowOff>
    </xdr:to>
    <xdr:graphicFrame macro="">
      <xdr:nvGraphicFramePr>
        <xdr:cNvPr id="6" name="Diagra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tema">
  <a:themeElements>
    <a:clrScheme name="FI-färger">
      <a:dk1>
        <a:sysClr val="windowText" lastClr="000000"/>
      </a:dk1>
      <a:lt1>
        <a:sysClr val="window" lastClr="FFFFFF"/>
      </a:lt1>
      <a:dk2>
        <a:srgbClr val="1F497D"/>
      </a:dk2>
      <a:lt2>
        <a:srgbClr val="EEECE1"/>
      </a:lt2>
      <a:accent1>
        <a:srgbClr val="F0B600"/>
      </a:accent1>
      <a:accent2>
        <a:srgbClr val="A50044"/>
      </a:accent2>
      <a:accent3>
        <a:srgbClr val="EC732B"/>
      </a:accent3>
      <a:accent4>
        <a:srgbClr val="98BF0C"/>
      </a:accent4>
      <a:accent5>
        <a:srgbClr val="AADADB"/>
      </a:accent5>
      <a:accent6>
        <a:srgbClr val="A05599"/>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FI färger">
    <a:dk1>
      <a:sysClr val="windowText" lastClr="000000"/>
    </a:dk1>
    <a:lt1>
      <a:srgbClr val="FFFFFF"/>
    </a:lt1>
    <a:dk2>
      <a:srgbClr val="006A7D"/>
    </a:dk2>
    <a:lt2>
      <a:srgbClr val="FFFFFF"/>
    </a:lt2>
    <a:accent1>
      <a:srgbClr val="F0B600"/>
    </a:accent1>
    <a:accent2>
      <a:srgbClr val="A50044"/>
    </a:accent2>
    <a:accent3>
      <a:srgbClr val="EC732B"/>
    </a:accent3>
    <a:accent4>
      <a:srgbClr val="98BF0C"/>
    </a:accent4>
    <a:accent5>
      <a:srgbClr val="AADADB"/>
    </a:accent5>
    <a:accent6>
      <a:srgbClr val="A05599"/>
    </a:accent6>
    <a:hlink>
      <a:srgbClr val="FFF598"/>
    </a:hlink>
    <a:folHlink>
      <a:srgbClr val="1E1C2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FI färger">
    <a:dk1>
      <a:sysClr val="windowText" lastClr="000000"/>
    </a:dk1>
    <a:lt1>
      <a:srgbClr val="FFFFFF"/>
    </a:lt1>
    <a:dk2>
      <a:srgbClr val="006A7D"/>
    </a:dk2>
    <a:lt2>
      <a:srgbClr val="FFFFFF"/>
    </a:lt2>
    <a:accent1>
      <a:srgbClr val="F0B600"/>
    </a:accent1>
    <a:accent2>
      <a:srgbClr val="A50044"/>
    </a:accent2>
    <a:accent3>
      <a:srgbClr val="EC732B"/>
    </a:accent3>
    <a:accent4>
      <a:srgbClr val="98BF0C"/>
    </a:accent4>
    <a:accent5>
      <a:srgbClr val="AADADB"/>
    </a:accent5>
    <a:accent6>
      <a:srgbClr val="A05599"/>
    </a:accent6>
    <a:hlink>
      <a:srgbClr val="FFF598"/>
    </a:hlink>
    <a:folHlink>
      <a:srgbClr val="1E1C2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FI färger">
    <a:dk1>
      <a:sysClr val="windowText" lastClr="000000"/>
    </a:dk1>
    <a:lt1>
      <a:srgbClr val="FFFFFF"/>
    </a:lt1>
    <a:dk2>
      <a:srgbClr val="006A7D"/>
    </a:dk2>
    <a:lt2>
      <a:srgbClr val="FFFFFF"/>
    </a:lt2>
    <a:accent1>
      <a:srgbClr val="F0B600"/>
    </a:accent1>
    <a:accent2>
      <a:srgbClr val="A50044"/>
    </a:accent2>
    <a:accent3>
      <a:srgbClr val="EC732B"/>
    </a:accent3>
    <a:accent4>
      <a:srgbClr val="98BF0C"/>
    </a:accent4>
    <a:accent5>
      <a:srgbClr val="AADADB"/>
    </a:accent5>
    <a:accent6>
      <a:srgbClr val="A05599"/>
    </a:accent6>
    <a:hlink>
      <a:srgbClr val="FFF598"/>
    </a:hlink>
    <a:folHlink>
      <a:srgbClr val="1E1C2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FI färger">
    <a:dk1>
      <a:sysClr val="windowText" lastClr="000000"/>
    </a:dk1>
    <a:lt1>
      <a:srgbClr val="FFFFFF"/>
    </a:lt1>
    <a:dk2>
      <a:srgbClr val="006A7D"/>
    </a:dk2>
    <a:lt2>
      <a:srgbClr val="FFFFFF"/>
    </a:lt2>
    <a:accent1>
      <a:srgbClr val="F0B600"/>
    </a:accent1>
    <a:accent2>
      <a:srgbClr val="A50044"/>
    </a:accent2>
    <a:accent3>
      <a:srgbClr val="EC732B"/>
    </a:accent3>
    <a:accent4>
      <a:srgbClr val="98BF0C"/>
    </a:accent4>
    <a:accent5>
      <a:srgbClr val="AADADB"/>
    </a:accent5>
    <a:accent6>
      <a:srgbClr val="A05599"/>
    </a:accent6>
    <a:hlink>
      <a:srgbClr val="FFF598"/>
    </a:hlink>
    <a:folHlink>
      <a:srgbClr val="1E1C2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FI färger">
    <a:dk1>
      <a:sysClr val="windowText" lastClr="000000"/>
    </a:dk1>
    <a:lt1>
      <a:srgbClr val="FFFFFF"/>
    </a:lt1>
    <a:dk2>
      <a:srgbClr val="006A7D"/>
    </a:dk2>
    <a:lt2>
      <a:srgbClr val="FFFFFF"/>
    </a:lt2>
    <a:accent1>
      <a:srgbClr val="F0B600"/>
    </a:accent1>
    <a:accent2>
      <a:srgbClr val="A50044"/>
    </a:accent2>
    <a:accent3>
      <a:srgbClr val="EC732B"/>
    </a:accent3>
    <a:accent4>
      <a:srgbClr val="98BF0C"/>
    </a:accent4>
    <a:accent5>
      <a:srgbClr val="AADADB"/>
    </a:accent5>
    <a:accent6>
      <a:srgbClr val="A05599"/>
    </a:accent6>
    <a:hlink>
      <a:srgbClr val="FFF598"/>
    </a:hlink>
    <a:folHlink>
      <a:srgbClr val="1E1C2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FI färger">
    <a:dk1>
      <a:sysClr val="windowText" lastClr="000000"/>
    </a:dk1>
    <a:lt1>
      <a:srgbClr val="FFFFFF"/>
    </a:lt1>
    <a:dk2>
      <a:srgbClr val="006A7D"/>
    </a:dk2>
    <a:lt2>
      <a:srgbClr val="FFFFFF"/>
    </a:lt2>
    <a:accent1>
      <a:srgbClr val="F0B600"/>
    </a:accent1>
    <a:accent2>
      <a:srgbClr val="A50044"/>
    </a:accent2>
    <a:accent3>
      <a:srgbClr val="EC732B"/>
    </a:accent3>
    <a:accent4>
      <a:srgbClr val="98BF0C"/>
    </a:accent4>
    <a:accent5>
      <a:srgbClr val="AADADB"/>
    </a:accent5>
    <a:accent6>
      <a:srgbClr val="A05599"/>
    </a:accent6>
    <a:hlink>
      <a:srgbClr val="FFF598"/>
    </a:hlink>
    <a:folHlink>
      <a:srgbClr val="1E1C2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FI färger">
    <a:dk1>
      <a:sysClr val="windowText" lastClr="000000"/>
    </a:dk1>
    <a:lt1>
      <a:srgbClr val="FFFFFF"/>
    </a:lt1>
    <a:dk2>
      <a:srgbClr val="006A7D"/>
    </a:dk2>
    <a:lt2>
      <a:srgbClr val="FFFFFF"/>
    </a:lt2>
    <a:accent1>
      <a:srgbClr val="F0B600"/>
    </a:accent1>
    <a:accent2>
      <a:srgbClr val="A50044"/>
    </a:accent2>
    <a:accent3>
      <a:srgbClr val="EC732B"/>
    </a:accent3>
    <a:accent4>
      <a:srgbClr val="98BF0C"/>
    </a:accent4>
    <a:accent5>
      <a:srgbClr val="AADADB"/>
    </a:accent5>
    <a:accent6>
      <a:srgbClr val="A05599"/>
    </a:accent6>
    <a:hlink>
      <a:srgbClr val="FFF598"/>
    </a:hlink>
    <a:folHlink>
      <a:srgbClr val="1E1C2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FI färger">
    <a:dk1>
      <a:sysClr val="windowText" lastClr="000000"/>
    </a:dk1>
    <a:lt1>
      <a:srgbClr val="FFFFFF"/>
    </a:lt1>
    <a:dk2>
      <a:srgbClr val="006A7D"/>
    </a:dk2>
    <a:lt2>
      <a:srgbClr val="FFFFFF"/>
    </a:lt2>
    <a:accent1>
      <a:srgbClr val="F0B600"/>
    </a:accent1>
    <a:accent2>
      <a:srgbClr val="A50044"/>
    </a:accent2>
    <a:accent3>
      <a:srgbClr val="EC732B"/>
    </a:accent3>
    <a:accent4>
      <a:srgbClr val="98BF0C"/>
    </a:accent4>
    <a:accent5>
      <a:srgbClr val="AADADB"/>
    </a:accent5>
    <a:accent6>
      <a:srgbClr val="A05599"/>
    </a:accent6>
    <a:hlink>
      <a:srgbClr val="FFF598"/>
    </a:hlink>
    <a:folHlink>
      <a:srgbClr val="1E1C2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7.xml><?xml version="1.0" encoding="utf-8"?>
<a:themeOverride xmlns:a="http://schemas.openxmlformats.org/drawingml/2006/main">
  <a:clrScheme name="FI färger">
    <a:dk1>
      <a:sysClr val="windowText" lastClr="000000"/>
    </a:dk1>
    <a:lt1>
      <a:srgbClr val="FFFFFF"/>
    </a:lt1>
    <a:dk2>
      <a:srgbClr val="006A7D"/>
    </a:dk2>
    <a:lt2>
      <a:srgbClr val="FFFFFF"/>
    </a:lt2>
    <a:accent1>
      <a:srgbClr val="F0B600"/>
    </a:accent1>
    <a:accent2>
      <a:srgbClr val="A50044"/>
    </a:accent2>
    <a:accent3>
      <a:srgbClr val="EC732B"/>
    </a:accent3>
    <a:accent4>
      <a:srgbClr val="98BF0C"/>
    </a:accent4>
    <a:accent5>
      <a:srgbClr val="AADADB"/>
    </a:accent5>
    <a:accent6>
      <a:srgbClr val="A05599"/>
    </a:accent6>
    <a:hlink>
      <a:srgbClr val="FFF598"/>
    </a:hlink>
    <a:folHlink>
      <a:srgbClr val="1E1C2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8.xml><?xml version="1.0" encoding="utf-8"?>
<a:themeOverride xmlns:a="http://schemas.openxmlformats.org/drawingml/2006/main">
  <a:clrScheme name="FI färger">
    <a:dk1>
      <a:sysClr val="windowText" lastClr="000000"/>
    </a:dk1>
    <a:lt1>
      <a:srgbClr val="FFFFFF"/>
    </a:lt1>
    <a:dk2>
      <a:srgbClr val="006A7D"/>
    </a:dk2>
    <a:lt2>
      <a:srgbClr val="FFFFFF"/>
    </a:lt2>
    <a:accent1>
      <a:srgbClr val="F0B600"/>
    </a:accent1>
    <a:accent2>
      <a:srgbClr val="A50044"/>
    </a:accent2>
    <a:accent3>
      <a:srgbClr val="EC732B"/>
    </a:accent3>
    <a:accent4>
      <a:srgbClr val="98BF0C"/>
    </a:accent4>
    <a:accent5>
      <a:srgbClr val="AADADB"/>
    </a:accent5>
    <a:accent6>
      <a:srgbClr val="A05599"/>
    </a:accent6>
    <a:hlink>
      <a:srgbClr val="FFF598"/>
    </a:hlink>
    <a:folHlink>
      <a:srgbClr val="1E1C2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9.xml><?xml version="1.0" encoding="utf-8"?>
<a:themeOverride xmlns:a="http://schemas.openxmlformats.org/drawingml/2006/main">
  <a:clrScheme name="FI färger">
    <a:dk1>
      <a:sysClr val="windowText" lastClr="000000"/>
    </a:dk1>
    <a:lt1>
      <a:srgbClr val="FFFFFF"/>
    </a:lt1>
    <a:dk2>
      <a:srgbClr val="006A7D"/>
    </a:dk2>
    <a:lt2>
      <a:srgbClr val="FFFFFF"/>
    </a:lt2>
    <a:accent1>
      <a:srgbClr val="F0B600"/>
    </a:accent1>
    <a:accent2>
      <a:srgbClr val="A50044"/>
    </a:accent2>
    <a:accent3>
      <a:srgbClr val="EC732B"/>
    </a:accent3>
    <a:accent4>
      <a:srgbClr val="98BF0C"/>
    </a:accent4>
    <a:accent5>
      <a:srgbClr val="AADADB"/>
    </a:accent5>
    <a:accent6>
      <a:srgbClr val="A05599"/>
    </a:accent6>
    <a:hlink>
      <a:srgbClr val="FFF598"/>
    </a:hlink>
    <a:folHlink>
      <a:srgbClr val="1E1C2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FI färger">
    <a:dk1>
      <a:sysClr val="windowText" lastClr="000000"/>
    </a:dk1>
    <a:lt1>
      <a:srgbClr val="FFFFFF"/>
    </a:lt1>
    <a:dk2>
      <a:srgbClr val="006A7D"/>
    </a:dk2>
    <a:lt2>
      <a:srgbClr val="FFFFFF"/>
    </a:lt2>
    <a:accent1>
      <a:srgbClr val="F0B600"/>
    </a:accent1>
    <a:accent2>
      <a:srgbClr val="A50044"/>
    </a:accent2>
    <a:accent3>
      <a:srgbClr val="EC732B"/>
    </a:accent3>
    <a:accent4>
      <a:srgbClr val="98BF0C"/>
    </a:accent4>
    <a:accent5>
      <a:srgbClr val="AADADB"/>
    </a:accent5>
    <a:accent6>
      <a:srgbClr val="A05599"/>
    </a:accent6>
    <a:hlink>
      <a:srgbClr val="FFF598"/>
    </a:hlink>
    <a:folHlink>
      <a:srgbClr val="1E1C2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0.xml><?xml version="1.0" encoding="utf-8"?>
<a:themeOverride xmlns:a="http://schemas.openxmlformats.org/drawingml/2006/main">
  <a:clrScheme name="FI färger">
    <a:dk1>
      <a:sysClr val="windowText" lastClr="000000"/>
    </a:dk1>
    <a:lt1>
      <a:srgbClr val="FFFFFF"/>
    </a:lt1>
    <a:dk2>
      <a:srgbClr val="006A7D"/>
    </a:dk2>
    <a:lt2>
      <a:srgbClr val="FFFFFF"/>
    </a:lt2>
    <a:accent1>
      <a:srgbClr val="F0B600"/>
    </a:accent1>
    <a:accent2>
      <a:srgbClr val="A50044"/>
    </a:accent2>
    <a:accent3>
      <a:srgbClr val="EC732B"/>
    </a:accent3>
    <a:accent4>
      <a:srgbClr val="98BF0C"/>
    </a:accent4>
    <a:accent5>
      <a:srgbClr val="AADADB"/>
    </a:accent5>
    <a:accent6>
      <a:srgbClr val="A05599"/>
    </a:accent6>
    <a:hlink>
      <a:srgbClr val="FFF598"/>
    </a:hlink>
    <a:folHlink>
      <a:srgbClr val="1E1C2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1.xml><?xml version="1.0" encoding="utf-8"?>
<a:themeOverride xmlns:a="http://schemas.openxmlformats.org/drawingml/2006/main">
  <a:clrScheme name="FI färger">
    <a:dk1>
      <a:sysClr val="windowText" lastClr="000000"/>
    </a:dk1>
    <a:lt1>
      <a:srgbClr val="FFFFFF"/>
    </a:lt1>
    <a:dk2>
      <a:srgbClr val="006A7D"/>
    </a:dk2>
    <a:lt2>
      <a:srgbClr val="FFFFFF"/>
    </a:lt2>
    <a:accent1>
      <a:srgbClr val="F0B600"/>
    </a:accent1>
    <a:accent2>
      <a:srgbClr val="A50044"/>
    </a:accent2>
    <a:accent3>
      <a:srgbClr val="EC732B"/>
    </a:accent3>
    <a:accent4>
      <a:srgbClr val="98BF0C"/>
    </a:accent4>
    <a:accent5>
      <a:srgbClr val="AADADB"/>
    </a:accent5>
    <a:accent6>
      <a:srgbClr val="A05599"/>
    </a:accent6>
    <a:hlink>
      <a:srgbClr val="FFF598"/>
    </a:hlink>
    <a:folHlink>
      <a:srgbClr val="1E1C2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2.xml><?xml version="1.0" encoding="utf-8"?>
<a:themeOverride xmlns:a="http://schemas.openxmlformats.org/drawingml/2006/main">
  <a:clrScheme name="FI färger">
    <a:dk1>
      <a:sysClr val="windowText" lastClr="000000"/>
    </a:dk1>
    <a:lt1>
      <a:srgbClr val="FFFFFF"/>
    </a:lt1>
    <a:dk2>
      <a:srgbClr val="006A7D"/>
    </a:dk2>
    <a:lt2>
      <a:srgbClr val="FFFFFF"/>
    </a:lt2>
    <a:accent1>
      <a:srgbClr val="F0B600"/>
    </a:accent1>
    <a:accent2>
      <a:srgbClr val="A50044"/>
    </a:accent2>
    <a:accent3>
      <a:srgbClr val="EC732B"/>
    </a:accent3>
    <a:accent4>
      <a:srgbClr val="98BF0C"/>
    </a:accent4>
    <a:accent5>
      <a:srgbClr val="AADADB"/>
    </a:accent5>
    <a:accent6>
      <a:srgbClr val="A05599"/>
    </a:accent6>
    <a:hlink>
      <a:srgbClr val="FFF598"/>
    </a:hlink>
    <a:folHlink>
      <a:srgbClr val="1E1C2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3.xml><?xml version="1.0" encoding="utf-8"?>
<a:themeOverride xmlns:a="http://schemas.openxmlformats.org/drawingml/2006/main">
  <a:clrScheme name="FI färger">
    <a:dk1>
      <a:sysClr val="windowText" lastClr="000000"/>
    </a:dk1>
    <a:lt1>
      <a:srgbClr val="FFFFFF"/>
    </a:lt1>
    <a:dk2>
      <a:srgbClr val="006A7D"/>
    </a:dk2>
    <a:lt2>
      <a:srgbClr val="FFFFFF"/>
    </a:lt2>
    <a:accent1>
      <a:srgbClr val="F0B600"/>
    </a:accent1>
    <a:accent2>
      <a:srgbClr val="A50044"/>
    </a:accent2>
    <a:accent3>
      <a:srgbClr val="EC732B"/>
    </a:accent3>
    <a:accent4>
      <a:srgbClr val="98BF0C"/>
    </a:accent4>
    <a:accent5>
      <a:srgbClr val="AADADB"/>
    </a:accent5>
    <a:accent6>
      <a:srgbClr val="A05599"/>
    </a:accent6>
    <a:hlink>
      <a:srgbClr val="FFF598"/>
    </a:hlink>
    <a:folHlink>
      <a:srgbClr val="1E1C2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4.xml><?xml version="1.0" encoding="utf-8"?>
<a:themeOverride xmlns:a="http://schemas.openxmlformats.org/drawingml/2006/main">
  <a:clrScheme name="FI färger">
    <a:dk1>
      <a:sysClr val="windowText" lastClr="000000"/>
    </a:dk1>
    <a:lt1>
      <a:srgbClr val="FFFFFF"/>
    </a:lt1>
    <a:dk2>
      <a:srgbClr val="006A7D"/>
    </a:dk2>
    <a:lt2>
      <a:srgbClr val="FFFFFF"/>
    </a:lt2>
    <a:accent1>
      <a:srgbClr val="F0B600"/>
    </a:accent1>
    <a:accent2>
      <a:srgbClr val="A50044"/>
    </a:accent2>
    <a:accent3>
      <a:srgbClr val="EC732B"/>
    </a:accent3>
    <a:accent4>
      <a:srgbClr val="98BF0C"/>
    </a:accent4>
    <a:accent5>
      <a:srgbClr val="AADADB"/>
    </a:accent5>
    <a:accent6>
      <a:srgbClr val="A05599"/>
    </a:accent6>
    <a:hlink>
      <a:srgbClr val="FFF598"/>
    </a:hlink>
    <a:folHlink>
      <a:srgbClr val="1E1C2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5.xml><?xml version="1.0" encoding="utf-8"?>
<a:themeOverride xmlns:a="http://schemas.openxmlformats.org/drawingml/2006/main">
  <a:clrScheme name="FI färger">
    <a:dk1>
      <a:sysClr val="windowText" lastClr="000000"/>
    </a:dk1>
    <a:lt1>
      <a:srgbClr val="FFFFFF"/>
    </a:lt1>
    <a:dk2>
      <a:srgbClr val="006A7D"/>
    </a:dk2>
    <a:lt2>
      <a:srgbClr val="FFFFFF"/>
    </a:lt2>
    <a:accent1>
      <a:srgbClr val="F0B600"/>
    </a:accent1>
    <a:accent2>
      <a:srgbClr val="A50044"/>
    </a:accent2>
    <a:accent3>
      <a:srgbClr val="EC732B"/>
    </a:accent3>
    <a:accent4>
      <a:srgbClr val="98BF0C"/>
    </a:accent4>
    <a:accent5>
      <a:srgbClr val="AADADB"/>
    </a:accent5>
    <a:accent6>
      <a:srgbClr val="A05599"/>
    </a:accent6>
    <a:hlink>
      <a:srgbClr val="FFF598"/>
    </a:hlink>
    <a:folHlink>
      <a:srgbClr val="1E1C2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6.xml><?xml version="1.0" encoding="utf-8"?>
<a:themeOverride xmlns:a="http://schemas.openxmlformats.org/drawingml/2006/main">
  <a:clrScheme name="FI färger">
    <a:dk1>
      <a:sysClr val="windowText" lastClr="000000"/>
    </a:dk1>
    <a:lt1>
      <a:srgbClr val="FFFFFF"/>
    </a:lt1>
    <a:dk2>
      <a:srgbClr val="006A7D"/>
    </a:dk2>
    <a:lt2>
      <a:srgbClr val="FFFFFF"/>
    </a:lt2>
    <a:accent1>
      <a:srgbClr val="F0B600"/>
    </a:accent1>
    <a:accent2>
      <a:srgbClr val="A50044"/>
    </a:accent2>
    <a:accent3>
      <a:srgbClr val="EC732B"/>
    </a:accent3>
    <a:accent4>
      <a:srgbClr val="98BF0C"/>
    </a:accent4>
    <a:accent5>
      <a:srgbClr val="AADADB"/>
    </a:accent5>
    <a:accent6>
      <a:srgbClr val="A05599"/>
    </a:accent6>
    <a:hlink>
      <a:srgbClr val="FFF598"/>
    </a:hlink>
    <a:folHlink>
      <a:srgbClr val="1E1C2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7.xml><?xml version="1.0" encoding="utf-8"?>
<a:themeOverride xmlns:a="http://schemas.openxmlformats.org/drawingml/2006/main">
  <a:clrScheme name="FI färger">
    <a:dk1>
      <a:sysClr val="windowText" lastClr="000000"/>
    </a:dk1>
    <a:lt1>
      <a:srgbClr val="FFFFFF"/>
    </a:lt1>
    <a:dk2>
      <a:srgbClr val="006A7D"/>
    </a:dk2>
    <a:lt2>
      <a:srgbClr val="FFFFFF"/>
    </a:lt2>
    <a:accent1>
      <a:srgbClr val="F0B600"/>
    </a:accent1>
    <a:accent2>
      <a:srgbClr val="A50044"/>
    </a:accent2>
    <a:accent3>
      <a:srgbClr val="EC732B"/>
    </a:accent3>
    <a:accent4>
      <a:srgbClr val="98BF0C"/>
    </a:accent4>
    <a:accent5>
      <a:srgbClr val="AADADB"/>
    </a:accent5>
    <a:accent6>
      <a:srgbClr val="A05599"/>
    </a:accent6>
    <a:hlink>
      <a:srgbClr val="FFF598"/>
    </a:hlink>
    <a:folHlink>
      <a:srgbClr val="1E1C2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8.xml><?xml version="1.0" encoding="utf-8"?>
<a:themeOverride xmlns:a="http://schemas.openxmlformats.org/drawingml/2006/main">
  <a:clrScheme name="FI färger">
    <a:dk1>
      <a:sysClr val="windowText" lastClr="000000"/>
    </a:dk1>
    <a:lt1>
      <a:srgbClr val="FFFFFF"/>
    </a:lt1>
    <a:dk2>
      <a:srgbClr val="006A7D"/>
    </a:dk2>
    <a:lt2>
      <a:srgbClr val="FFFFFF"/>
    </a:lt2>
    <a:accent1>
      <a:srgbClr val="F0B600"/>
    </a:accent1>
    <a:accent2>
      <a:srgbClr val="A50044"/>
    </a:accent2>
    <a:accent3>
      <a:srgbClr val="EC732B"/>
    </a:accent3>
    <a:accent4>
      <a:srgbClr val="98BF0C"/>
    </a:accent4>
    <a:accent5>
      <a:srgbClr val="AADADB"/>
    </a:accent5>
    <a:accent6>
      <a:srgbClr val="A05599"/>
    </a:accent6>
    <a:hlink>
      <a:srgbClr val="FFF598"/>
    </a:hlink>
    <a:folHlink>
      <a:srgbClr val="1E1C2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9.xml><?xml version="1.0" encoding="utf-8"?>
<a:themeOverride xmlns:a="http://schemas.openxmlformats.org/drawingml/2006/main">
  <a:clrScheme name="FI färger">
    <a:dk1>
      <a:sysClr val="windowText" lastClr="000000"/>
    </a:dk1>
    <a:lt1>
      <a:srgbClr val="FFFFFF"/>
    </a:lt1>
    <a:dk2>
      <a:srgbClr val="006A7D"/>
    </a:dk2>
    <a:lt2>
      <a:srgbClr val="FFFFFF"/>
    </a:lt2>
    <a:accent1>
      <a:srgbClr val="F0B600"/>
    </a:accent1>
    <a:accent2>
      <a:srgbClr val="A50044"/>
    </a:accent2>
    <a:accent3>
      <a:srgbClr val="EC732B"/>
    </a:accent3>
    <a:accent4>
      <a:srgbClr val="98BF0C"/>
    </a:accent4>
    <a:accent5>
      <a:srgbClr val="AADADB"/>
    </a:accent5>
    <a:accent6>
      <a:srgbClr val="A05599"/>
    </a:accent6>
    <a:hlink>
      <a:srgbClr val="FFF598"/>
    </a:hlink>
    <a:folHlink>
      <a:srgbClr val="1E1C2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FI färger">
    <a:dk1>
      <a:sysClr val="windowText" lastClr="000000"/>
    </a:dk1>
    <a:lt1>
      <a:srgbClr val="FFFFFF"/>
    </a:lt1>
    <a:dk2>
      <a:srgbClr val="006A7D"/>
    </a:dk2>
    <a:lt2>
      <a:srgbClr val="FFFFFF"/>
    </a:lt2>
    <a:accent1>
      <a:srgbClr val="F0B600"/>
    </a:accent1>
    <a:accent2>
      <a:srgbClr val="A50044"/>
    </a:accent2>
    <a:accent3>
      <a:srgbClr val="EC732B"/>
    </a:accent3>
    <a:accent4>
      <a:srgbClr val="98BF0C"/>
    </a:accent4>
    <a:accent5>
      <a:srgbClr val="AADADB"/>
    </a:accent5>
    <a:accent6>
      <a:srgbClr val="A05599"/>
    </a:accent6>
    <a:hlink>
      <a:srgbClr val="FFF598"/>
    </a:hlink>
    <a:folHlink>
      <a:srgbClr val="1E1C2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0.xml><?xml version="1.0" encoding="utf-8"?>
<a:themeOverride xmlns:a="http://schemas.openxmlformats.org/drawingml/2006/main">
  <a:clrScheme name="FI färger">
    <a:dk1>
      <a:sysClr val="windowText" lastClr="000000"/>
    </a:dk1>
    <a:lt1>
      <a:srgbClr val="FFFFFF"/>
    </a:lt1>
    <a:dk2>
      <a:srgbClr val="006A7D"/>
    </a:dk2>
    <a:lt2>
      <a:srgbClr val="FFFFFF"/>
    </a:lt2>
    <a:accent1>
      <a:srgbClr val="F0B600"/>
    </a:accent1>
    <a:accent2>
      <a:srgbClr val="A50044"/>
    </a:accent2>
    <a:accent3>
      <a:srgbClr val="EC732B"/>
    </a:accent3>
    <a:accent4>
      <a:srgbClr val="98BF0C"/>
    </a:accent4>
    <a:accent5>
      <a:srgbClr val="AADADB"/>
    </a:accent5>
    <a:accent6>
      <a:srgbClr val="A05599"/>
    </a:accent6>
    <a:hlink>
      <a:srgbClr val="FFF598"/>
    </a:hlink>
    <a:folHlink>
      <a:srgbClr val="1E1C2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1.xml><?xml version="1.0" encoding="utf-8"?>
<a:themeOverride xmlns:a="http://schemas.openxmlformats.org/drawingml/2006/main">
  <a:clrScheme name="FI färger">
    <a:dk1>
      <a:sysClr val="windowText" lastClr="000000"/>
    </a:dk1>
    <a:lt1>
      <a:srgbClr val="FFFFFF"/>
    </a:lt1>
    <a:dk2>
      <a:srgbClr val="006A7D"/>
    </a:dk2>
    <a:lt2>
      <a:srgbClr val="FFFFFF"/>
    </a:lt2>
    <a:accent1>
      <a:srgbClr val="F0B600"/>
    </a:accent1>
    <a:accent2>
      <a:srgbClr val="A50044"/>
    </a:accent2>
    <a:accent3>
      <a:srgbClr val="EC732B"/>
    </a:accent3>
    <a:accent4>
      <a:srgbClr val="98BF0C"/>
    </a:accent4>
    <a:accent5>
      <a:srgbClr val="AADADB"/>
    </a:accent5>
    <a:accent6>
      <a:srgbClr val="A05599"/>
    </a:accent6>
    <a:hlink>
      <a:srgbClr val="FFF598"/>
    </a:hlink>
    <a:folHlink>
      <a:srgbClr val="1E1C2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2.xml><?xml version="1.0" encoding="utf-8"?>
<a:themeOverride xmlns:a="http://schemas.openxmlformats.org/drawingml/2006/main">
  <a:clrScheme name="FI färger">
    <a:dk1>
      <a:sysClr val="windowText" lastClr="000000"/>
    </a:dk1>
    <a:lt1>
      <a:srgbClr val="FFFFFF"/>
    </a:lt1>
    <a:dk2>
      <a:srgbClr val="006A7D"/>
    </a:dk2>
    <a:lt2>
      <a:srgbClr val="FFFFFF"/>
    </a:lt2>
    <a:accent1>
      <a:srgbClr val="F0B600"/>
    </a:accent1>
    <a:accent2>
      <a:srgbClr val="A50044"/>
    </a:accent2>
    <a:accent3>
      <a:srgbClr val="EC732B"/>
    </a:accent3>
    <a:accent4>
      <a:srgbClr val="98BF0C"/>
    </a:accent4>
    <a:accent5>
      <a:srgbClr val="AADADB"/>
    </a:accent5>
    <a:accent6>
      <a:srgbClr val="A05599"/>
    </a:accent6>
    <a:hlink>
      <a:srgbClr val="FFF598"/>
    </a:hlink>
    <a:folHlink>
      <a:srgbClr val="1E1C2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3.xml><?xml version="1.0" encoding="utf-8"?>
<a:themeOverride xmlns:a="http://schemas.openxmlformats.org/drawingml/2006/main">
  <a:clrScheme name="FI färger">
    <a:dk1>
      <a:sysClr val="windowText" lastClr="000000"/>
    </a:dk1>
    <a:lt1>
      <a:srgbClr val="FFFFFF"/>
    </a:lt1>
    <a:dk2>
      <a:srgbClr val="006A7D"/>
    </a:dk2>
    <a:lt2>
      <a:srgbClr val="FFFFFF"/>
    </a:lt2>
    <a:accent1>
      <a:srgbClr val="F0B600"/>
    </a:accent1>
    <a:accent2>
      <a:srgbClr val="A50044"/>
    </a:accent2>
    <a:accent3>
      <a:srgbClr val="EC732B"/>
    </a:accent3>
    <a:accent4>
      <a:srgbClr val="98BF0C"/>
    </a:accent4>
    <a:accent5>
      <a:srgbClr val="AADADB"/>
    </a:accent5>
    <a:accent6>
      <a:srgbClr val="A05599"/>
    </a:accent6>
    <a:hlink>
      <a:srgbClr val="FFF598"/>
    </a:hlink>
    <a:folHlink>
      <a:srgbClr val="1E1C2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4.xml><?xml version="1.0" encoding="utf-8"?>
<a:themeOverride xmlns:a="http://schemas.openxmlformats.org/drawingml/2006/main">
  <a:clrScheme name="FI färger">
    <a:dk1>
      <a:sysClr val="windowText" lastClr="000000"/>
    </a:dk1>
    <a:lt1>
      <a:srgbClr val="FFFFFF"/>
    </a:lt1>
    <a:dk2>
      <a:srgbClr val="006A7D"/>
    </a:dk2>
    <a:lt2>
      <a:srgbClr val="FFFFFF"/>
    </a:lt2>
    <a:accent1>
      <a:srgbClr val="F0B600"/>
    </a:accent1>
    <a:accent2>
      <a:srgbClr val="A50044"/>
    </a:accent2>
    <a:accent3>
      <a:srgbClr val="EC732B"/>
    </a:accent3>
    <a:accent4>
      <a:srgbClr val="98BF0C"/>
    </a:accent4>
    <a:accent5>
      <a:srgbClr val="AADADB"/>
    </a:accent5>
    <a:accent6>
      <a:srgbClr val="A05599"/>
    </a:accent6>
    <a:hlink>
      <a:srgbClr val="FFF598"/>
    </a:hlink>
    <a:folHlink>
      <a:srgbClr val="1E1C2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5.xml><?xml version="1.0" encoding="utf-8"?>
<a:themeOverride xmlns:a="http://schemas.openxmlformats.org/drawingml/2006/main">
  <a:clrScheme name="FI färger">
    <a:dk1>
      <a:sysClr val="windowText" lastClr="000000"/>
    </a:dk1>
    <a:lt1>
      <a:srgbClr val="FFFFFF"/>
    </a:lt1>
    <a:dk2>
      <a:srgbClr val="006A7D"/>
    </a:dk2>
    <a:lt2>
      <a:srgbClr val="FFFFFF"/>
    </a:lt2>
    <a:accent1>
      <a:srgbClr val="F0B600"/>
    </a:accent1>
    <a:accent2>
      <a:srgbClr val="A50044"/>
    </a:accent2>
    <a:accent3>
      <a:srgbClr val="EC732B"/>
    </a:accent3>
    <a:accent4>
      <a:srgbClr val="98BF0C"/>
    </a:accent4>
    <a:accent5>
      <a:srgbClr val="AADADB"/>
    </a:accent5>
    <a:accent6>
      <a:srgbClr val="A05599"/>
    </a:accent6>
    <a:hlink>
      <a:srgbClr val="FFF598"/>
    </a:hlink>
    <a:folHlink>
      <a:srgbClr val="1E1C2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6.xml><?xml version="1.0" encoding="utf-8"?>
<a:themeOverride xmlns:a="http://schemas.openxmlformats.org/drawingml/2006/main">
  <a:clrScheme name="FI färger">
    <a:dk1>
      <a:sysClr val="windowText" lastClr="000000"/>
    </a:dk1>
    <a:lt1>
      <a:srgbClr val="FFFFFF"/>
    </a:lt1>
    <a:dk2>
      <a:srgbClr val="006A7D"/>
    </a:dk2>
    <a:lt2>
      <a:srgbClr val="FFFFFF"/>
    </a:lt2>
    <a:accent1>
      <a:srgbClr val="F0B600"/>
    </a:accent1>
    <a:accent2>
      <a:srgbClr val="A50044"/>
    </a:accent2>
    <a:accent3>
      <a:srgbClr val="EC732B"/>
    </a:accent3>
    <a:accent4>
      <a:srgbClr val="98BF0C"/>
    </a:accent4>
    <a:accent5>
      <a:srgbClr val="AADADB"/>
    </a:accent5>
    <a:accent6>
      <a:srgbClr val="A05599"/>
    </a:accent6>
    <a:hlink>
      <a:srgbClr val="FFF598"/>
    </a:hlink>
    <a:folHlink>
      <a:srgbClr val="1E1C2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7.xml><?xml version="1.0" encoding="utf-8"?>
<a:themeOverride xmlns:a="http://schemas.openxmlformats.org/drawingml/2006/main">
  <a:clrScheme name="FI färger">
    <a:dk1>
      <a:sysClr val="windowText" lastClr="000000"/>
    </a:dk1>
    <a:lt1>
      <a:srgbClr val="FFFFFF"/>
    </a:lt1>
    <a:dk2>
      <a:srgbClr val="006A7D"/>
    </a:dk2>
    <a:lt2>
      <a:srgbClr val="FFFFFF"/>
    </a:lt2>
    <a:accent1>
      <a:srgbClr val="F0B600"/>
    </a:accent1>
    <a:accent2>
      <a:srgbClr val="A50044"/>
    </a:accent2>
    <a:accent3>
      <a:srgbClr val="EC732B"/>
    </a:accent3>
    <a:accent4>
      <a:srgbClr val="98BF0C"/>
    </a:accent4>
    <a:accent5>
      <a:srgbClr val="AADADB"/>
    </a:accent5>
    <a:accent6>
      <a:srgbClr val="A05599"/>
    </a:accent6>
    <a:hlink>
      <a:srgbClr val="FFF598"/>
    </a:hlink>
    <a:folHlink>
      <a:srgbClr val="1E1C2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8.xml><?xml version="1.0" encoding="utf-8"?>
<a:themeOverride xmlns:a="http://schemas.openxmlformats.org/drawingml/2006/main">
  <a:clrScheme name="FI färger">
    <a:dk1>
      <a:sysClr val="windowText" lastClr="000000"/>
    </a:dk1>
    <a:lt1>
      <a:srgbClr val="FFFFFF"/>
    </a:lt1>
    <a:dk2>
      <a:srgbClr val="006A7D"/>
    </a:dk2>
    <a:lt2>
      <a:srgbClr val="FFFFFF"/>
    </a:lt2>
    <a:accent1>
      <a:srgbClr val="F0B600"/>
    </a:accent1>
    <a:accent2>
      <a:srgbClr val="A50044"/>
    </a:accent2>
    <a:accent3>
      <a:srgbClr val="EC732B"/>
    </a:accent3>
    <a:accent4>
      <a:srgbClr val="98BF0C"/>
    </a:accent4>
    <a:accent5>
      <a:srgbClr val="AADADB"/>
    </a:accent5>
    <a:accent6>
      <a:srgbClr val="A05599"/>
    </a:accent6>
    <a:hlink>
      <a:srgbClr val="FFF598"/>
    </a:hlink>
    <a:folHlink>
      <a:srgbClr val="1E1C2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FI färger">
    <a:dk1>
      <a:sysClr val="windowText" lastClr="000000"/>
    </a:dk1>
    <a:lt1>
      <a:srgbClr val="FFFFFF"/>
    </a:lt1>
    <a:dk2>
      <a:srgbClr val="006A7D"/>
    </a:dk2>
    <a:lt2>
      <a:srgbClr val="FFFFFF"/>
    </a:lt2>
    <a:accent1>
      <a:srgbClr val="F0B600"/>
    </a:accent1>
    <a:accent2>
      <a:srgbClr val="A50044"/>
    </a:accent2>
    <a:accent3>
      <a:srgbClr val="EC732B"/>
    </a:accent3>
    <a:accent4>
      <a:srgbClr val="98BF0C"/>
    </a:accent4>
    <a:accent5>
      <a:srgbClr val="AADADB"/>
    </a:accent5>
    <a:accent6>
      <a:srgbClr val="A05599"/>
    </a:accent6>
    <a:hlink>
      <a:srgbClr val="FFF598"/>
    </a:hlink>
    <a:folHlink>
      <a:srgbClr val="1E1C2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FI färger">
    <a:dk1>
      <a:sysClr val="windowText" lastClr="000000"/>
    </a:dk1>
    <a:lt1>
      <a:srgbClr val="FFFFFF"/>
    </a:lt1>
    <a:dk2>
      <a:srgbClr val="006A7D"/>
    </a:dk2>
    <a:lt2>
      <a:srgbClr val="FFFFFF"/>
    </a:lt2>
    <a:accent1>
      <a:srgbClr val="F0B600"/>
    </a:accent1>
    <a:accent2>
      <a:srgbClr val="A50044"/>
    </a:accent2>
    <a:accent3>
      <a:srgbClr val="EC732B"/>
    </a:accent3>
    <a:accent4>
      <a:srgbClr val="98BF0C"/>
    </a:accent4>
    <a:accent5>
      <a:srgbClr val="AADADB"/>
    </a:accent5>
    <a:accent6>
      <a:srgbClr val="A05599"/>
    </a:accent6>
    <a:hlink>
      <a:srgbClr val="FFF598"/>
    </a:hlink>
    <a:folHlink>
      <a:srgbClr val="1E1C2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FI färger">
    <a:dk1>
      <a:sysClr val="windowText" lastClr="000000"/>
    </a:dk1>
    <a:lt1>
      <a:srgbClr val="FFFFFF"/>
    </a:lt1>
    <a:dk2>
      <a:srgbClr val="006A7D"/>
    </a:dk2>
    <a:lt2>
      <a:srgbClr val="FFFFFF"/>
    </a:lt2>
    <a:accent1>
      <a:srgbClr val="F0B600"/>
    </a:accent1>
    <a:accent2>
      <a:srgbClr val="A50044"/>
    </a:accent2>
    <a:accent3>
      <a:srgbClr val="EC732B"/>
    </a:accent3>
    <a:accent4>
      <a:srgbClr val="98BF0C"/>
    </a:accent4>
    <a:accent5>
      <a:srgbClr val="AADADB"/>
    </a:accent5>
    <a:accent6>
      <a:srgbClr val="A05599"/>
    </a:accent6>
    <a:hlink>
      <a:srgbClr val="FFF598"/>
    </a:hlink>
    <a:folHlink>
      <a:srgbClr val="1E1C2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FI färger">
    <a:dk1>
      <a:sysClr val="windowText" lastClr="000000"/>
    </a:dk1>
    <a:lt1>
      <a:srgbClr val="FFFFFF"/>
    </a:lt1>
    <a:dk2>
      <a:srgbClr val="006A7D"/>
    </a:dk2>
    <a:lt2>
      <a:srgbClr val="FFFFFF"/>
    </a:lt2>
    <a:accent1>
      <a:srgbClr val="F0B600"/>
    </a:accent1>
    <a:accent2>
      <a:srgbClr val="A50044"/>
    </a:accent2>
    <a:accent3>
      <a:srgbClr val="EC732B"/>
    </a:accent3>
    <a:accent4>
      <a:srgbClr val="98BF0C"/>
    </a:accent4>
    <a:accent5>
      <a:srgbClr val="AADADB"/>
    </a:accent5>
    <a:accent6>
      <a:srgbClr val="A05599"/>
    </a:accent6>
    <a:hlink>
      <a:srgbClr val="FFF598"/>
    </a:hlink>
    <a:folHlink>
      <a:srgbClr val="1E1C2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FI färger">
    <a:dk1>
      <a:sysClr val="windowText" lastClr="000000"/>
    </a:dk1>
    <a:lt1>
      <a:srgbClr val="FFFFFF"/>
    </a:lt1>
    <a:dk2>
      <a:srgbClr val="006A7D"/>
    </a:dk2>
    <a:lt2>
      <a:srgbClr val="FFFFFF"/>
    </a:lt2>
    <a:accent1>
      <a:srgbClr val="F0B600"/>
    </a:accent1>
    <a:accent2>
      <a:srgbClr val="A50044"/>
    </a:accent2>
    <a:accent3>
      <a:srgbClr val="EC732B"/>
    </a:accent3>
    <a:accent4>
      <a:srgbClr val="98BF0C"/>
    </a:accent4>
    <a:accent5>
      <a:srgbClr val="AADADB"/>
    </a:accent5>
    <a:accent6>
      <a:srgbClr val="A05599"/>
    </a:accent6>
    <a:hlink>
      <a:srgbClr val="FFF598"/>
    </a:hlink>
    <a:folHlink>
      <a:srgbClr val="1E1C2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FI färger">
    <a:dk1>
      <a:sysClr val="windowText" lastClr="000000"/>
    </a:dk1>
    <a:lt1>
      <a:srgbClr val="FFFFFF"/>
    </a:lt1>
    <a:dk2>
      <a:srgbClr val="006A7D"/>
    </a:dk2>
    <a:lt2>
      <a:srgbClr val="FFFFFF"/>
    </a:lt2>
    <a:accent1>
      <a:srgbClr val="F0B600"/>
    </a:accent1>
    <a:accent2>
      <a:srgbClr val="A50044"/>
    </a:accent2>
    <a:accent3>
      <a:srgbClr val="EC732B"/>
    </a:accent3>
    <a:accent4>
      <a:srgbClr val="98BF0C"/>
    </a:accent4>
    <a:accent5>
      <a:srgbClr val="AADADB"/>
    </a:accent5>
    <a:accent6>
      <a:srgbClr val="A05599"/>
    </a:accent6>
    <a:hlink>
      <a:srgbClr val="FFF598"/>
    </a:hlink>
    <a:folHlink>
      <a:srgbClr val="1E1C2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B3:E46"/>
  <sheetViews>
    <sheetView tabSelected="1" workbookViewId="0">
      <selection activeCell="O29" sqref="O29"/>
    </sheetView>
  </sheetViews>
  <sheetFormatPr defaultRowHeight="15" x14ac:dyDescent="0.25"/>
  <cols>
    <col min="1" max="16384" width="9.140625" style="1"/>
  </cols>
  <sheetData>
    <row r="3" spans="2:3" ht="16.5" x14ac:dyDescent="0.25">
      <c r="B3" s="23" t="s">
        <v>22</v>
      </c>
      <c r="C3" s="24"/>
    </row>
    <row r="4" spans="2:3" ht="30" x14ac:dyDescent="0.25">
      <c r="B4" s="25" t="s">
        <v>148</v>
      </c>
      <c r="C4" s="26"/>
    </row>
    <row r="5" spans="2:3" ht="15.75" x14ac:dyDescent="0.25">
      <c r="B5" s="167">
        <v>43194</v>
      </c>
      <c r="C5" s="24"/>
    </row>
    <row r="6" spans="2:3" ht="15.75" x14ac:dyDescent="0.25">
      <c r="B6" s="27"/>
      <c r="C6" s="24"/>
    </row>
    <row r="7" spans="2:3" ht="15.75" x14ac:dyDescent="0.25">
      <c r="B7" s="27"/>
      <c r="C7" s="24"/>
    </row>
    <row r="8" spans="2:3" x14ac:dyDescent="0.25">
      <c r="B8" s="24"/>
      <c r="C8" s="24"/>
    </row>
    <row r="9" spans="2:3" x14ac:dyDescent="0.25">
      <c r="B9" s="24"/>
      <c r="C9" s="24"/>
    </row>
    <row r="10" spans="2:3" ht="15.75" x14ac:dyDescent="0.25">
      <c r="B10" s="68" t="s">
        <v>23</v>
      </c>
      <c r="C10" s="28"/>
    </row>
    <row r="11" spans="2:3" ht="15.75" x14ac:dyDescent="0.25">
      <c r="B11" s="30"/>
      <c r="C11" s="30"/>
    </row>
    <row r="12" spans="2:3" ht="15.75" x14ac:dyDescent="0.25">
      <c r="B12" s="67" t="s">
        <v>360</v>
      </c>
      <c r="C12" s="30"/>
    </row>
    <row r="13" spans="2:3" ht="15.75" x14ac:dyDescent="0.25">
      <c r="B13" s="67"/>
      <c r="C13" s="30"/>
    </row>
    <row r="14" spans="2:3" x14ac:dyDescent="0.25">
      <c r="C14" s="69" t="s">
        <v>35</v>
      </c>
    </row>
    <row r="15" spans="2:3" x14ac:dyDescent="0.25">
      <c r="C15" s="69"/>
    </row>
    <row r="16" spans="2:3" x14ac:dyDescent="0.25">
      <c r="C16" s="69" t="s">
        <v>36</v>
      </c>
    </row>
    <row r="17" spans="2:5" x14ac:dyDescent="0.25">
      <c r="C17" s="69"/>
    </row>
    <row r="18" spans="2:5" x14ac:dyDescent="0.25">
      <c r="C18" s="69" t="s">
        <v>313</v>
      </c>
      <c r="D18" s="69"/>
      <c r="E18" s="69"/>
    </row>
    <row r="19" spans="2:5" x14ac:dyDescent="0.25">
      <c r="C19" s="69"/>
    </row>
    <row r="20" spans="2:5" x14ac:dyDescent="0.25">
      <c r="C20" s="69" t="s">
        <v>112</v>
      </c>
    </row>
    <row r="21" spans="2:5" ht="15.75" x14ac:dyDescent="0.25">
      <c r="B21" s="29"/>
      <c r="C21" s="70"/>
    </row>
    <row r="22" spans="2:5" x14ac:dyDescent="0.25">
      <c r="C22" s="69" t="s">
        <v>410</v>
      </c>
    </row>
    <row r="23" spans="2:5" x14ac:dyDescent="0.25">
      <c r="C23" s="69"/>
    </row>
    <row r="24" spans="2:5" ht="15.75" x14ac:dyDescent="0.25">
      <c r="B24" s="30" t="s">
        <v>362</v>
      </c>
      <c r="C24" s="31"/>
    </row>
    <row r="25" spans="2:5" ht="15.75" x14ac:dyDescent="0.25">
      <c r="B25" s="30"/>
      <c r="C25" s="31"/>
    </row>
    <row r="26" spans="2:5" ht="15.75" x14ac:dyDescent="0.25">
      <c r="B26" s="66" t="s">
        <v>47</v>
      </c>
      <c r="C26" s="31"/>
    </row>
    <row r="27" spans="2:5" x14ac:dyDescent="0.25">
      <c r="C27" s="71" t="s">
        <v>52</v>
      </c>
    </row>
    <row r="28" spans="2:5" x14ac:dyDescent="0.25">
      <c r="C28" s="72"/>
    </row>
    <row r="29" spans="2:5" x14ac:dyDescent="0.25">
      <c r="C29" s="71" t="s">
        <v>28</v>
      </c>
    </row>
    <row r="30" spans="2:5" x14ac:dyDescent="0.25">
      <c r="C30" s="71"/>
    </row>
    <row r="31" spans="2:5" x14ac:dyDescent="0.25">
      <c r="C31" s="71" t="s">
        <v>21</v>
      </c>
    </row>
    <row r="32" spans="2:5" x14ac:dyDescent="0.25">
      <c r="C32" s="73"/>
    </row>
    <row r="33" spans="2:4" x14ac:dyDescent="0.25">
      <c r="C33" s="71" t="s">
        <v>25</v>
      </c>
    </row>
    <row r="34" spans="2:4" x14ac:dyDescent="0.25">
      <c r="C34" s="73"/>
    </row>
    <row r="35" spans="2:4" x14ac:dyDescent="0.25">
      <c r="C35" s="71" t="s">
        <v>138</v>
      </c>
    </row>
    <row r="36" spans="2:4" x14ac:dyDescent="0.25">
      <c r="C36" s="73"/>
    </row>
    <row r="37" spans="2:4" x14ac:dyDescent="0.25">
      <c r="C37" s="71" t="s">
        <v>139</v>
      </c>
    </row>
    <row r="38" spans="2:4" x14ac:dyDescent="0.25">
      <c r="C38" s="73"/>
    </row>
    <row r="39" spans="2:4" x14ac:dyDescent="0.25">
      <c r="C39" s="71" t="s">
        <v>312</v>
      </c>
    </row>
    <row r="40" spans="2:4" x14ac:dyDescent="0.25">
      <c r="C40" s="73"/>
    </row>
    <row r="41" spans="2:4" ht="15.75" x14ac:dyDescent="0.25">
      <c r="B41" s="131" t="s">
        <v>411</v>
      </c>
    </row>
    <row r="42" spans="2:4" x14ac:dyDescent="0.25">
      <c r="C42" s="73"/>
    </row>
    <row r="43" spans="2:4" ht="15.75" x14ac:dyDescent="0.25">
      <c r="B43" s="29"/>
      <c r="D43" s="32"/>
    </row>
    <row r="44" spans="2:4" ht="15.75" x14ac:dyDescent="0.25">
      <c r="B44" s="29"/>
      <c r="D44" s="32"/>
    </row>
    <row r="45" spans="2:4" ht="15.75" x14ac:dyDescent="0.25">
      <c r="B45" s="29"/>
      <c r="D45" s="32"/>
    </row>
    <row r="46" spans="2:4" x14ac:dyDescent="0.25">
      <c r="D46" s="32"/>
    </row>
  </sheetData>
  <hyperlinks>
    <hyperlink ref="C14" location="Bakgrund!A1" display="Bakgrund"/>
    <hyperlink ref="C29" location="Blancolån!A1" display="Blancolån"/>
    <hyperlink ref="C37" location="Månadsöverskott!A1" display="Månadsöverskott"/>
    <hyperlink ref="C16" location="'Svenska bolånetagare'!A1" display="Svenska bolånetagare"/>
    <hyperlink ref="C20" location="'Hushållens betalningsförmåga'!A1" display="Låntagarnas betalningsförmåga"/>
    <hyperlink ref="C27" location="Belåningsgrad!A1" display="Belåningsgrad"/>
    <hyperlink ref="B41" location="'Data över befintliga lån'!A1" display="Befintliga lån"/>
    <hyperlink ref="C31" location="Skuldkvot!A1" display="Skuldkvot"/>
    <hyperlink ref="C33" location="Amortering!A1" display="Amortering"/>
    <hyperlink ref="C35" location="'Ränte- och skuldbetalningskvot'!A1" display="Ränte- och skuldbetalningskvot"/>
    <hyperlink ref="C18" location="'Hushållens amorteringar'!A1" display="Hushållens amorteringar"/>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1:W161"/>
  <sheetViews>
    <sheetView topLeftCell="A121" workbookViewId="0">
      <selection activeCell="P121" sqref="P121"/>
    </sheetView>
  </sheetViews>
  <sheetFormatPr defaultRowHeight="15" x14ac:dyDescent="0.25"/>
  <cols>
    <col min="1" max="15" width="9.140625" style="1"/>
    <col min="16" max="16" width="14.42578125" style="1" customWidth="1"/>
    <col min="17" max="17" width="17" style="1" customWidth="1"/>
    <col min="18" max="18" width="22.28515625" style="1" bestFit="1" customWidth="1"/>
    <col min="19" max="19" width="16" style="1" customWidth="1"/>
    <col min="20" max="20" width="14.140625" style="1" customWidth="1"/>
    <col min="21" max="16384" width="9.140625" style="1"/>
  </cols>
  <sheetData>
    <row r="1" spans="2:20" ht="15.75" x14ac:dyDescent="0.25">
      <c r="B1" s="4" t="s">
        <v>402</v>
      </c>
    </row>
    <row r="3" spans="2:20" ht="30" x14ac:dyDescent="0.25">
      <c r="B3" s="4" t="s">
        <v>403</v>
      </c>
      <c r="Q3" s="19" t="s">
        <v>74</v>
      </c>
      <c r="R3" s="96" t="s">
        <v>121</v>
      </c>
      <c r="S3" s="2" t="s">
        <v>124</v>
      </c>
      <c r="T3" s="2" t="s">
        <v>125</v>
      </c>
    </row>
    <row r="4" spans="2:20" x14ac:dyDescent="0.25">
      <c r="B4" s="52" t="s">
        <v>12</v>
      </c>
      <c r="Q4" s="12" t="s">
        <v>2</v>
      </c>
      <c r="R4" s="91">
        <v>39.110660000000003</v>
      </c>
      <c r="S4" s="89">
        <v>1.8041999999999998</v>
      </c>
      <c r="T4" s="89">
        <v>2.17388</v>
      </c>
    </row>
    <row r="5" spans="2:20" x14ac:dyDescent="0.25">
      <c r="B5" s="22" t="s">
        <v>27</v>
      </c>
      <c r="Q5" s="12" t="s">
        <v>53</v>
      </c>
      <c r="R5" s="91">
        <v>40.435429999999997</v>
      </c>
      <c r="S5" s="89">
        <v>1.9664699999999999</v>
      </c>
      <c r="T5" s="89">
        <v>1.0174400000000001</v>
      </c>
    </row>
    <row r="6" spans="2:20" x14ac:dyDescent="0.25">
      <c r="Q6" s="12" t="s">
        <v>75</v>
      </c>
      <c r="R6" s="91">
        <v>89.646079999999998</v>
      </c>
      <c r="S6" s="89">
        <v>4.1542300000000001</v>
      </c>
      <c r="T6" s="89">
        <v>1.24089</v>
      </c>
    </row>
    <row r="7" spans="2:20" x14ac:dyDescent="0.25">
      <c r="Q7" s="12" t="s">
        <v>76</v>
      </c>
      <c r="R7" s="91">
        <v>96.938869999999994</v>
      </c>
      <c r="S7" s="89">
        <v>6.7671899999999994</v>
      </c>
      <c r="T7" s="89">
        <v>1.9068000000000001</v>
      </c>
    </row>
    <row r="8" spans="2:20" ht="26.25" customHeight="1" x14ac:dyDescent="0.25">
      <c r="Q8" s="12" t="s">
        <v>156</v>
      </c>
      <c r="R8" s="91">
        <v>98.310450000000003</v>
      </c>
      <c r="S8" s="89">
        <v>9.1648399999999999</v>
      </c>
      <c r="T8" s="89">
        <v>2.9966699999999999</v>
      </c>
    </row>
    <row r="10" spans="2:20" ht="26.25" customHeight="1" x14ac:dyDescent="0.25"/>
    <row r="12" spans="2:20" ht="26.25" customHeight="1" x14ac:dyDescent="0.25"/>
    <row r="14" spans="2:20" ht="26.25" customHeight="1" x14ac:dyDescent="0.25"/>
    <row r="18" spans="2:20" ht="26.25" customHeight="1" x14ac:dyDescent="0.25"/>
    <row r="20" spans="2:20" ht="26.25" customHeight="1" x14ac:dyDescent="0.25"/>
    <row r="21" spans="2:20" ht="26.25" customHeight="1" x14ac:dyDescent="0.25"/>
    <row r="23" spans="2:20" ht="26.25" customHeight="1" x14ac:dyDescent="0.25">
      <c r="B23" s="4" t="s">
        <v>404</v>
      </c>
      <c r="Q23" s="90" t="s">
        <v>61</v>
      </c>
      <c r="R23" s="96" t="s">
        <v>121</v>
      </c>
      <c r="S23" s="2" t="s">
        <v>122</v>
      </c>
      <c r="T23" s="2" t="s">
        <v>123</v>
      </c>
    </row>
    <row r="24" spans="2:20" ht="26.25" customHeight="1" x14ac:dyDescent="0.25">
      <c r="B24" s="52" t="s">
        <v>12</v>
      </c>
      <c r="Q24" s="62" t="s">
        <v>8</v>
      </c>
      <c r="R24" s="89">
        <v>72.250289999999993</v>
      </c>
      <c r="S24" s="89">
        <v>2.8159900000000002</v>
      </c>
      <c r="T24" s="89">
        <v>3.45757</v>
      </c>
    </row>
    <row r="25" spans="2:20" x14ac:dyDescent="0.25">
      <c r="B25" s="22" t="s">
        <v>27</v>
      </c>
      <c r="Q25" s="62" t="s">
        <v>39</v>
      </c>
      <c r="R25" s="89">
        <v>77.139040000000008</v>
      </c>
      <c r="S25" s="89">
        <v>3.3773900000000001</v>
      </c>
      <c r="T25" s="89">
        <v>1.7099099999999998</v>
      </c>
    </row>
    <row r="26" spans="2:20" ht="26.25" customHeight="1" x14ac:dyDescent="0.25">
      <c r="Q26" s="62" t="s">
        <v>62</v>
      </c>
      <c r="R26" s="89">
        <v>79.378870000000006</v>
      </c>
      <c r="S26" s="89">
        <v>4.3919600000000001</v>
      </c>
      <c r="T26" s="89">
        <v>1.33962</v>
      </c>
    </row>
    <row r="27" spans="2:20" x14ac:dyDescent="0.25">
      <c r="Q27" s="62" t="s">
        <v>63</v>
      </c>
      <c r="R27" s="89">
        <v>81.175699999999992</v>
      </c>
      <c r="S27" s="89">
        <v>5.6586999999999996</v>
      </c>
      <c r="T27" s="89">
        <v>1.2596499999999999</v>
      </c>
    </row>
    <row r="28" spans="2:20" ht="26.25" customHeight="1" x14ac:dyDescent="0.25">
      <c r="Q28" s="62" t="s">
        <v>187</v>
      </c>
      <c r="R28" s="89">
        <v>79.31756</v>
      </c>
      <c r="S28" s="89">
        <v>6.88985</v>
      </c>
      <c r="T28" s="89">
        <v>1.17892</v>
      </c>
    </row>
    <row r="29" spans="2:20" ht="26.25" customHeight="1" x14ac:dyDescent="0.25">
      <c r="Q29" s="62"/>
      <c r="R29" s="89"/>
      <c r="S29" s="89"/>
      <c r="T29" s="89"/>
    </row>
    <row r="30" spans="2:20" ht="26.25" customHeight="1" x14ac:dyDescent="0.25">
      <c r="Q30" s="62"/>
      <c r="R30" s="89"/>
      <c r="S30" s="89"/>
      <c r="T30" s="89"/>
    </row>
    <row r="31" spans="2:20" ht="26.25" customHeight="1" x14ac:dyDescent="0.25"/>
    <row r="34" spans="2:20" ht="26.25" customHeight="1" x14ac:dyDescent="0.25">
      <c r="Q34" s="62"/>
      <c r="R34" s="3"/>
      <c r="S34" s="3"/>
      <c r="T34" s="3"/>
    </row>
    <row r="36" spans="2:20" ht="26.25" customHeight="1" x14ac:dyDescent="0.25">
      <c r="R36" s="89"/>
      <c r="S36" s="89"/>
      <c r="T36" s="89"/>
    </row>
    <row r="37" spans="2:20" ht="26.25" customHeight="1" x14ac:dyDescent="0.25">
      <c r="R37" s="89"/>
      <c r="S37" s="89"/>
      <c r="T37" s="89"/>
    </row>
    <row r="38" spans="2:20" ht="26.25" customHeight="1" x14ac:dyDescent="0.25">
      <c r="R38" s="89"/>
      <c r="S38" s="89"/>
      <c r="T38" s="89"/>
    </row>
    <row r="39" spans="2:20" x14ac:dyDescent="0.25">
      <c r="R39" s="89"/>
      <c r="S39" s="89"/>
      <c r="T39" s="89"/>
    </row>
    <row r="41" spans="2:20" ht="15.75" x14ac:dyDescent="0.25">
      <c r="B41" s="4" t="s">
        <v>405</v>
      </c>
      <c r="Q41" s="2" t="s">
        <v>1</v>
      </c>
      <c r="R41" s="96" t="s">
        <v>121</v>
      </c>
      <c r="S41" s="2" t="s">
        <v>122</v>
      </c>
      <c r="T41" s="2" t="s">
        <v>123</v>
      </c>
    </row>
    <row r="42" spans="2:20" x14ac:dyDescent="0.25">
      <c r="B42" s="52" t="s">
        <v>12</v>
      </c>
      <c r="Q42" s="143" t="s">
        <v>141</v>
      </c>
      <c r="R42" s="121">
        <v>93.446470000000005</v>
      </c>
      <c r="S42" s="121">
        <v>6.6835500000000003</v>
      </c>
      <c r="T42" s="121">
        <v>1.9033800000000001</v>
      </c>
    </row>
    <row r="43" spans="2:20" ht="26.25" customHeight="1" x14ac:dyDescent="0.25">
      <c r="B43" s="22" t="s">
        <v>27</v>
      </c>
      <c r="Q43" s="143" t="s">
        <v>140</v>
      </c>
      <c r="R43" s="121">
        <v>82.607709999999997</v>
      </c>
      <c r="S43" s="121">
        <v>4.9016700000000002</v>
      </c>
      <c r="T43" s="121">
        <v>1.4943899999999999</v>
      </c>
    </row>
    <row r="44" spans="2:20" x14ac:dyDescent="0.25">
      <c r="Q44" s="143" t="s">
        <v>93</v>
      </c>
      <c r="R44" s="121">
        <v>70.367000000000004</v>
      </c>
      <c r="S44" s="121">
        <v>3.6208900000000002</v>
      </c>
      <c r="T44" s="121">
        <v>1.6064599999999998</v>
      </c>
    </row>
    <row r="45" spans="2:20" ht="26.25" customHeight="1" x14ac:dyDescent="0.25">
      <c r="Q45" s="143" t="s">
        <v>94</v>
      </c>
      <c r="R45" s="121">
        <v>45.608379999999997</v>
      </c>
      <c r="S45" s="121">
        <v>2.17035</v>
      </c>
      <c r="T45" s="121">
        <v>1.2417799999999999</v>
      </c>
    </row>
    <row r="47" spans="2:20" ht="26.25" customHeight="1" x14ac:dyDescent="0.25"/>
    <row r="49" spans="2:20" x14ac:dyDescent="0.25">
      <c r="R49" s="121"/>
      <c r="S49" s="121"/>
      <c r="T49" s="121"/>
    </row>
    <row r="50" spans="2:20" x14ac:dyDescent="0.25">
      <c r="R50" s="65"/>
      <c r="S50" s="65"/>
      <c r="T50" s="65"/>
    </row>
    <row r="51" spans="2:20" ht="26.25" customHeight="1" x14ac:dyDescent="0.25">
      <c r="R51" s="121"/>
      <c r="S51" s="121"/>
      <c r="T51" s="121"/>
    </row>
    <row r="52" spans="2:20" x14ac:dyDescent="0.25">
      <c r="R52" s="121"/>
      <c r="S52" s="121"/>
      <c r="T52" s="121"/>
    </row>
    <row r="53" spans="2:20" ht="26.25" customHeight="1" x14ac:dyDescent="0.25">
      <c r="R53" s="121"/>
      <c r="S53" s="121"/>
      <c r="T53" s="121"/>
    </row>
    <row r="54" spans="2:20" x14ac:dyDescent="0.25">
      <c r="R54" s="121"/>
      <c r="S54" s="121"/>
      <c r="T54" s="121"/>
    </row>
    <row r="55" spans="2:20" ht="26.25" customHeight="1" x14ac:dyDescent="0.25"/>
    <row r="61" spans="2:20" ht="15.75" x14ac:dyDescent="0.25">
      <c r="B61" s="4" t="s">
        <v>406</v>
      </c>
      <c r="Q61" s="2" t="s">
        <v>20</v>
      </c>
      <c r="R61" s="96" t="s">
        <v>121</v>
      </c>
      <c r="S61" s="2" t="s">
        <v>122</v>
      </c>
      <c r="T61" s="2" t="s">
        <v>123</v>
      </c>
    </row>
    <row r="62" spans="2:20" ht="26.25" customHeight="1" x14ac:dyDescent="0.25">
      <c r="B62" s="52" t="s">
        <v>12</v>
      </c>
      <c r="Q62" s="1" t="s">
        <v>3</v>
      </c>
      <c r="R62" s="89">
        <v>73.48742</v>
      </c>
      <c r="S62" s="89">
        <v>4.8209200000000001</v>
      </c>
      <c r="T62" s="89">
        <v>1.1903900000000001</v>
      </c>
    </row>
    <row r="63" spans="2:20" x14ac:dyDescent="0.25">
      <c r="B63" s="22" t="s">
        <v>27</v>
      </c>
      <c r="Q63" s="1" t="s">
        <v>4</v>
      </c>
      <c r="R63" s="89">
        <v>77.752160000000003</v>
      </c>
      <c r="S63" s="89">
        <v>4.9200699999999999</v>
      </c>
      <c r="T63" s="89">
        <v>1.4109800000000001</v>
      </c>
    </row>
    <row r="64" spans="2:20" ht="26.25" customHeight="1" x14ac:dyDescent="0.25">
      <c r="Q64" s="1" t="s">
        <v>5</v>
      </c>
      <c r="R64" s="89">
        <v>71.166449999999998</v>
      </c>
      <c r="S64" s="89">
        <v>5.0548400000000004</v>
      </c>
      <c r="T64" s="89">
        <v>1.10762</v>
      </c>
    </row>
    <row r="65" spans="17:20" x14ac:dyDescent="0.25">
      <c r="Q65" s="1" t="s">
        <v>6</v>
      </c>
      <c r="R65" s="89">
        <v>84.94699</v>
      </c>
      <c r="S65" s="89">
        <v>4.4031200000000004</v>
      </c>
      <c r="T65" s="89">
        <v>2.1166899999999997</v>
      </c>
    </row>
    <row r="66" spans="17:20" ht="26.25" customHeight="1" x14ac:dyDescent="0.25">
      <c r="Q66" s="1" t="s">
        <v>45</v>
      </c>
      <c r="R66" s="89">
        <v>80.268900000000002</v>
      </c>
      <c r="S66" s="89">
        <v>4.6569500000000001</v>
      </c>
      <c r="T66" s="89">
        <v>1.5210299999999999</v>
      </c>
    </row>
    <row r="68" spans="17:20" ht="26.25" customHeight="1" x14ac:dyDescent="0.25"/>
    <row r="71" spans="17:20" x14ac:dyDescent="0.25">
      <c r="R71" s="62"/>
      <c r="S71" s="62"/>
      <c r="T71" s="62"/>
    </row>
    <row r="72" spans="17:20" ht="26.25" customHeight="1" x14ac:dyDescent="0.25">
      <c r="R72" s="62"/>
      <c r="S72" s="62"/>
      <c r="T72" s="62"/>
    </row>
    <row r="73" spans="17:20" x14ac:dyDescent="0.25">
      <c r="R73" s="62"/>
      <c r="S73" s="62"/>
      <c r="T73" s="62"/>
    </row>
    <row r="74" spans="17:20" ht="26.25" customHeight="1" x14ac:dyDescent="0.25">
      <c r="R74" s="62"/>
      <c r="S74" s="62"/>
      <c r="T74" s="62"/>
    </row>
    <row r="75" spans="17:20" x14ac:dyDescent="0.25">
      <c r="R75" s="62"/>
      <c r="S75" s="62"/>
      <c r="T75" s="62"/>
    </row>
    <row r="82" spans="2:20" ht="15.75" x14ac:dyDescent="0.25">
      <c r="B82" s="4" t="s">
        <v>407</v>
      </c>
      <c r="Q82" s="2" t="s">
        <v>59</v>
      </c>
      <c r="R82" s="96" t="s">
        <v>121</v>
      </c>
      <c r="S82" s="2" t="s">
        <v>122</v>
      </c>
      <c r="T82" s="2" t="s">
        <v>123</v>
      </c>
    </row>
    <row r="83" spans="2:20" ht="26.25" customHeight="1" x14ac:dyDescent="0.25">
      <c r="B83" s="52" t="s">
        <v>12</v>
      </c>
      <c r="Q83" s="42">
        <v>1</v>
      </c>
      <c r="R83" s="89">
        <v>73.292599999999993</v>
      </c>
      <c r="S83" s="89">
        <v>4.9574400000000001</v>
      </c>
      <c r="T83" s="89">
        <v>1.97028</v>
      </c>
    </row>
    <row r="84" spans="2:20" ht="26.25" customHeight="1" x14ac:dyDescent="0.25">
      <c r="B84" s="22" t="s">
        <v>27</v>
      </c>
      <c r="Q84" s="42">
        <v>2</v>
      </c>
      <c r="R84" s="89">
        <v>78.900069999999999</v>
      </c>
      <c r="S84" s="89">
        <v>5.5575700000000001</v>
      </c>
      <c r="T84" s="89">
        <v>1.7831300000000001</v>
      </c>
    </row>
    <row r="85" spans="2:20" ht="26.25" customHeight="1" x14ac:dyDescent="0.25">
      <c r="B85" s="1" t="s">
        <v>408</v>
      </c>
      <c r="N85" s="2"/>
      <c r="Q85" s="42">
        <v>3</v>
      </c>
      <c r="R85" s="89">
        <v>75.853400000000008</v>
      </c>
      <c r="S85" s="89">
        <v>5.3628099999999996</v>
      </c>
      <c r="T85" s="89">
        <v>1.6371199999999999</v>
      </c>
    </row>
    <row r="86" spans="2:20" ht="26.25" customHeight="1" x14ac:dyDescent="0.25">
      <c r="Q86" s="42">
        <v>4</v>
      </c>
      <c r="R86" s="89">
        <v>78.472729999999999</v>
      </c>
      <c r="S86" s="89">
        <v>4.87087</v>
      </c>
      <c r="T86" s="89">
        <v>1.6567399999999999</v>
      </c>
    </row>
    <row r="87" spans="2:20" ht="26.25" customHeight="1" x14ac:dyDescent="0.25">
      <c r="Q87" s="42">
        <v>5</v>
      </c>
      <c r="R87" s="89">
        <v>82.480450000000005</v>
      </c>
      <c r="S87" s="89">
        <v>4.6924299999999999</v>
      </c>
      <c r="T87" s="89">
        <v>1.64072</v>
      </c>
    </row>
    <row r="88" spans="2:20" x14ac:dyDescent="0.25">
      <c r="Q88" s="42">
        <v>6</v>
      </c>
      <c r="R88" s="89">
        <v>83.309350000000009</v>
      </c>
      <c r="S88" s="89">
        <v>4.7223800000000002</v>
      </c>
      <c r="T88" s="89">
        <v>1.61585</v>
      </c>
    </row>
    <row r="89" spans="2:20" ht="26.25" customHeight="1" x14ac:dyDescent="0.25">
      <c r="Q89" s="42">
        <v>7</v>
      </c>
      <c r="R89" s="89">
        <v>83.170820000000006</v>
      </c>
      <c r="S89" s="89">
        <v>4.6162700000000001</v>
      </c>
      <c r="T89" s="89">
        <v>1.5337399999999999</v>
      </c>
    </row>
    <row r="90" spans="2:20" x14ac:dyDescent="0.25">
      <c r="Q90" s="42">
        <v>8</v>
      </c>
      <c r="R90" s="89">
        <v>81.258939999999996</v>
      </c>
      <c r="S90" s="89">
        <v>4.4481000000000002</v>
      </c>
      <c r="T90" s="89">
        <v>1.4366699999999999</v>
      </c>
    </row>
    <row r="91" spans="2:20" x14ac:dyDescent="0.25">
      <c r="Q91" s="42">
        <v>9</v>
      </c>
      <c r="R91" s="89">
        <v>77.729889999999997</v>
      </c>
      <c r="S91" s="89">
        <v>4.1480299999999994</v>
      </c>
      <c r="T91" s="89">
        <v>1.38588</v>
      </c>
    </row>
    <row r="92" spans="2:20" ht="26.25" customHeight="1" x14ac:dyDescent="0.25">
      <c r="Q92" s="42">
        <v>10</v>
      </c>
      <c r="R92" s="89">
        <v>71.135869999999997</v>
      </c>
      <c r="S92" s="89">
        <v>3.7192799999999999</v>
      </c>
      <c r="T92" s="89">
        <v>1.1391500000000001</v>
      </c>
    </row>
    <row r="93" spans="2:20" ht="26.25" customHeight="1" x14ac:dyDescent="0.25"/>
    <row r="94" spans="2:20" ht="26.25" customHeight="1" x14ac:dyDescent="0.25"/>
    <row r="95" spans="2:20" ht="26.25" customHeight="1" x14ac:dyDescent="0.25"/>
    <row r="99" spans="2:23" x14ac:dyDescent="0.25">
      <c r="R99" s="89"/>
      <c r="S99" s="89"/>
      <c r="T99" s="89"/>
    </row>
    <row r="100" spans="2:23" x14ac:dyDescent="0.25">
      <c r="R100" s="89"/>
      <c r="S100" s="89"/>
      <c r="T100" s="89"/>
    </row>
    <row r="101" spans="2:23" x14ac:dyDescent="0.25">
      <c r="R101" s="89"/>
      <c r="S101" s="89"/>
      <c r="T101" s="89"/>
    </row>
    <row r="102" spans="2:23" ht="14.25" customHeight="1" x14ac:dyDescent="0.25">
      <c r="B102" s="135" t="s">
        <v>158</v>
      </c>
      <c r="M102" s="42"/>
      <c r="P102" s="161" t="s">
        <v>74</v>
      </c>
      <c r="Q102" s="2" t="s">
        <v>176</v>
      </c>
    </row>
    <row r="103" spans="2:23" x14ac:dyDescent="0.25">
      <c r="B103" s="52" t="s">
        <v>12</v>
      </c>
      <c r="M103" s="42"/>
      <c r="Q103" s="2">
        <v>2011</v>
      </c>
      <c r="R103" s="2">
        <v>2012</v>
      </c>
      <c r="S103" s="141">
        <v>2013</v>
      </c>
      <c r="T103" s="2">
        <v>2014</v>
      </c>
      <c r="U103" s="2">
        <v>2015</v>
      </c>
      <c r="V103" s="2">
        <v>2016</v>
      </c>
      <c r="W103" s="191">
        <v>2017</v>
      </c>
    </row>
    <row r="104" spans="2:23" ht="16.5" customHeight="1" x14ac:dyDescent="0.25">
      <c r="B104" s="22" t="s">
        <v>27</v>
      </c>
      <c r="P104" s="82" t="s">
        <v>2</v>
      </c>
      <c r="Q104" s="16">
        <v>1.54694</v>
      </c>
      <c r="R104" s="16">
        <v>1.63266</v>
      </c>
      <c r="S104" s="16">
        <v>1.6755300000000002</v>
      </c>
      <c r="T104" s="16">
        <v>1.8567799999999999</v>
      </c>
      <c r="U104" s="16">
        <v>1.8474600000000001</v>
      </c>
      <c r="V104" s="16">
        <v>1.99644</v>
      </c>
      <c r="W104" s="3">
        <v>1.8041999999999998</v>
      </c>
    </row>
    <row r="105" spans="2:23" x14ac:dyDescent="0.25">
      <c r="P105" s="83" t="s">
        <v>53</v>
      </c>
      <c r="Q105" s="16">
        <v>1.55915</v>
      </c>
      <c r="R105" s="16">
        <v>1.8156399999999999</v>
      </c>
      <c r="S105" s="16">
        <v>1.82961</v>
      </c>
      <c r="T105" s="16">
        <v>2.1116299999999999</v>
      </c>
      <c r="U105" s="16">
        <v>2.1105700000000001</v>
      </c>
      <c r="V105" s="16">
        <v>2.0099800000000001</v>
      </c>
      <c r="W105" s="3">
        <v>1.9664699999999999</v>
      </c>
    </row>
    <row r="106" spans="2:23" x14ac:dyDescent="0.25">
      <c r="P106" s="83" t="s">
        <v>75</v>
      </c>
      <c r="Q106" s="16">
        <v>1.3394599999999999</v>
      </c>
      <c r="R106" s="16">
        <v>1.73221</v>
      </c>
      <c r="S106" s="16">
        <v>1.7732299999999999</v>
      </c>
      <c r="T106" s="16">
        <v>2.0901700000000001</v>
      </c>
      <c r="U106" s="16">
        <v>2.3448699999999998</v>
      </c>
      <c r="V106" s="16">
        <v>3.7916400000000001</v>
      </c>
      <c r="W106" s="3">
        <v>4.1542300000000001</v>
      </c>
    </row>
    <row r="107" spans="2:23" ht="26.25" customHeight="1" x14ac:dyDescent="0.25">
      <c r="P107" s="83" t="s">
        <v>76</v>
      </c>
      <c r="Q107" s="16">
        <v>1.7691700000000001</v>
      </c>
      <c r="R107" s="16">
        <v>2.6330399999999998</v>
      </c>
      <c r="S107" s="16">
        <v>2.8864999999999998</v>
      </c>
      <c r="T107" s="16">
        <v>3.7085100000000004</v>
      </c>
      <c r="U107" s="16">
        <v>4.0823</v>
      </c>
      <c r="V107" s="16">
        <v>6.3842499999999998</v>
      </c>
      <c r="W107" s="3">
        <v>6.7671899999999994</v>
      </c>
    </row>
    <row r="108" spans="2:23" x14ac:dyDescent="0.25">
      <c r="P108" s="83" t="s">
        <v>152</v>
      </c>
      <c r="Q108" s="16">
        <v>4.06074</v>
      </c>
      <c r="R108" s="16">
        <v>5.8828800000000001</v>
      </c>
      <c r="S108" s="16">
        <v>6.9111599999999997</v>
      </c>
      <c r="T108" s="16">
        <v>7.7364899999999999</v>
      </c>
      <c r="U108" s="16">
        <v>7.5325500000000005</v>
      </c>
      <c r="V108" s="16">
        <v>10.105359999999999</v>
      </c>
      <c r="W108" s="3">
        <v>9.1648399999999999</v>
      </c>
    </row>
    <row r="109" spans="2:23" ht="26.25" customHeight="1" x14ac:dyDescent="0.25">
      <c r="P109" s="97" t="s">
        <v>0</v>
      </c>
      <c r="Q109" s="38">
        <v>1.7756000000000001</v>
      </c>
      <c r="R109" s="38">
        <v>2.4287900000000002</v>
      </c>
      <c r="S109" s="38">
        <v>2.6998799999999998</v>
      </c>
      <c r="T109" s="38">
        <v>3.1910099999999995</v>
      </c>
      <c r="U109" s="38">
        <v>3.3056500000000004</v>
      </c>
      <c r="V109" s="38">
        <v>4.6283599999999998</v>
      </c>
      <c r="W109" s="3">
        <v>4.7092099999999997</v>
      </c>
    </row>
    <row r="110" spans="2:23" ht="26.25" customHeight="1" x14ac:dyDescent="0.25">
      <c r="P110" s="82"/>
      <c r="Q110" s="193"/>
      <c r="R110" s="193"/>
      <c r="S110" s="193"/>
      <c r="T110" s="193"/>
      <c r="U110" s="193"/>
      <c r="V110" s="193"/>
      <c r="W110" s="3"/>
    </row>
    <row r="111" spans="2:23" ht="26.25" customHeight="1" x14ac:dyDescent="0.25">
      <c r="P111" s="83"/>
      <c r="Q111" s="193"/>
      <c r="R111" s="193"/>
      <c r="S111" s="193"/>
      <c r="T111" s="193"/>
      <c r="U111" s="193"/>
      <c r="V111" s="193"/>
      <c r="W111" s="3"/>
    </row>
    <row r="112" spans="2:23" ht="26.25" customHeight="1" x14ac:dyDescent="0.25">
      <c r="M112" s="42"/>
      <c r="P112" s="83"/>
      <c r="Q112" s="193"/>
      <c r="R112" s="193"/>
      <c r="S112" s="193"/>
      <c r="T112" s="193"/>
      <c r="U112" s="193"/>
      <c r="V112" s="193"/>
      <c r="W112" s="3"/>
    </row>
    <row r="113" spans="2:23" ht="26.25" customHeight="1" x14ac:dyDescent="0.25">
      <c r="M113" s="42"/>
      <c r="P113" s="83"/>
      <c r="Q113" s="193"/>
      <c r="R113" s="193"/>
      <c r="S113" s="193"/>
      <c r="T113" s="193"/>
      <c r="U113" s="193"/>
      <c r="V113" s="193"/>
      <c r="W113" s="3"/>
    </row>
    <row r="114" spans="2:23" x14ac:dyDescent="0.25">
      <c r="M114" s="42"/>
      <c r="P114" s="83"/>
      <c r="Q114" s="193"/>
      <c r="R114" s="193"/>
      <c r="S114" s="193"/>
      <c r="T114" s="193"/>
      <c r="U114" s="193"/>
      <c r="V114" s="193"/>
      <c r="W114" s="3"/>
    </row>
    <row r="115" spans="2:23" x14ac:dyDescent="0.25">
      <c r="M115" s="42"/>
      <c r="P115" s="286"/>
      <c r="Q115" s="38"/>
      <c r="R115" s="38"/>
      <c r="S115" s="38"/>
      <c r="T115" s="38"/>
      <c r="U115" s="38"/>
      <c r="V115" s="38"/>
      <c r="W115" s="3"/>
    </row>
    <row r="116" spans="2:23" x14ac:dyDescent="0.25">
      <c r="M116" s="42"/>
    </row>
    <row r="117" spans="2:23" ht="26.25" customHeight="1" x14ac:dyDescent="0.25">
      <c r="M117" s="42"/>
    </row>
    <row r="118" spans="2:23" ht="18.75" customHeight="1" x14ac:dyDescent="0.25">
      <c r="M118" s="42"/>
    </row>
    <row r="119" spans="2:23" ht="18.75" customHeight="1" x14ac:dyDescent="0.25">
      <c r="M119" s="42"/>
    </row>
    <row r="120" spans="2:23" ht="13.5" customHeight="1" x14ac:dyDescent="0.25">
      <c r="M120" s="42"/>
    </row>
    <row r="121" spans="2:23" ht="19.5" customHeight="1" x14ac:dyDescent="0.25">
      <c r="B121" s="135" t="s">
        <v>409</v>
      </c>
      <c r="M121" s="42"/>
      <c r="O121" s="63"/>
      <c r="P121" s="163" t="s">
        <v>61</v>
      </c>
      <c r="Q121" s="2" t="s">
        <v>142</v>
      </c>
    </row>
    <row r="122" spans="2:23" x14ac:dyDescent="0.25">
      <c r="B122" s="52" t="s">
        <v>12</v>
      </c>
      <c r="M122" s="42"/>
      <c r="Q122" s="2">
        <v>2011</v>
      </c>
      <c r="R122" s="2">
        <v>2012</v>
      </c>
      <c r="S122" s="2">
        <v>2013</v>
      </c>
      <c r="T122" s="2">
        <v>2014</v>
      </c>
      <c r="U122" s="2">
        <v>2015</v>
      </c>
      <c r="V122" s="191">
        <v>2016</v>
      </c>
      <c r="W122" s="2">
        <v>2017</v>
      </c>
    </row>
    <row r="123" spans="2:23" ht="26.25" customHeight="1" x14ac:dyDescent="0.25">
      <c r="B123" s="22" t="s">
        <v>27</v>
      </c>
      <c r="M123" s="42"/>
      <c r="P123" s="143" t="s">
        <v>8</v>
      </c>
      <c r="Q123" s="170">
        <v>1.7935699999999999</v>
      </c>
      <c r="R123" s="170">
        <v>2.3955500000000001</v>
      </c>
      <c r="S123" s="170">
        <v>2.47525</v>
      </c>
      <c r="T123" s="170">
        <v>2.7946300000000002</v>
      </c>
      <c r="U123" s="170">
        <v>2.8906700000000001</v>
      </c>
      <c r="V123" s="3">
        <v>2.8597799999999998</v>
      </c>
      <c r="W123" s="170">
        <v>2.8159900000000002</v>
      </c>
    </row>
    <row r="124" spans="2:23" x14ac:dyDescent="0.25">
      <c r="B124" s="12" t="s">
        <v>99</v>
      </c>
      <c r="C124" s="12"/>
      <c r="D124" s="12"/>
      <c r="E124" s="12"/>
      <c r="F124" s="12"/>
      <c r="G124" s="12"/>
      <c r="H124" s="12"/>
      <c r="I124" s="33"/>
      <c r="M124" s="42"/>
      <c r="P124" s="143" t="s">
        <v>39</v>
      </c>
      <c r="Q124" s="170">
        <v>1.7555100000000001</v>
      </c>
      <c r="R124" s="170">
        <v>2.3593900000000003</v>
      </c>
      <c r="S124" s="170">
        <v>2.4705499999999998</v>
      </c>
      <c r="T124" s="170">
        <v>2.9039700000000002</v>
      </c>
      <c r="U124" s="170">
        <v>2.9973900000000002</v>
      </c>
      <c r="V124" s="3">
        <v>3.46143</v>
      </c>
      <c r="W124" s="170">
        <v>3.3773900000000001</v>
      </c>
    </row>
    <row r="125" spans="2:23" ht="26.25" customHeight="1" x14ac:dyDescent="0.25">
      <c r="P125" s="143" t="s">
        <v>62</v>
      </c>
      <c r="Q125" s="170">
        <v>1.61117</v>
      </c>
      <c r="R125" s="170">
        <v>2.415</v>
      </c>
      <c r="S125" s="170">
        <v>2.7460900000000001</v>
      </c>
      <c r="T125" s="170">
        <v>3.1753000000000005</v>
      </c>
      <c r="U125" s="170">
        <v>3.2539400000000005</v>
      </c>
      <c r="V125" s="3">
        <v>4.5454499999999998</v>
      </c>
      <c r="W125" s="170">
        <v>4.3919600000000001</v>
      </c>
    </row>
    <row r="126" spans="2:23" x14ac:dyDescent="0.25">
      <c r="P126" s="143" t="s">
        <v>63</v>
      </c>
      <c r="Q126" s="170">
        <v>1.8431300000000002</v>
      </c>
      <c r="R126" s="170">
        <v>2.7695699999999999</v>
      </c>
      <c r="S126" s="170">
        <v>3.0246499999999998</v>
      </c>
      <c r="T126" s="170">
        <v>3.5196400000000003</v>
      </c>
      <c r="U126" s="170">
        <v>3.6220799999999995</v>
      </c>
      <c r="V126" s="3">
        <v>5.6292300000000006</v>
      </c>
      <c r="W126" s="170">
        <v>5.6586999999999996</v>
      </c>
    </row>
    <row r="127" spans="2:23" ht="26.25" customHeight="1" x14ac:dyDescent="0.25">
      <c r="P127" s="143" t="s">
        <v>183</v>
      </c>
      <c r="Q127" s="170">
        <v>1.9264900000000003</v>
      </c>
      <c r="R127" s="170">
        <v>2.5994900000000003</v>
      </c>
      <c r="S127" s="170">
        <v>3.1225800000000001</v>
      </c>
      <c r="T127" s="170">
        <v>3.78634</v>
      </c>
      <c r="U127" s="170">
        <v>3.8698399999999999</v>
      </c>
      <c r="V127" s="3">
        <v>6.419999999999999</v>
      </c>
      <c r="W127" s="170">
        <v>6.88985</v>
      </c>
    </row>
    <row r="128" spans="2:23" ht="26.25" customHeight="1" x14ac:dyDescent="0.25">
      <c r="P128" s="97" t="s">
        <v>0</v>
      </c>
      <c r="Q128" s="38">
        <v>1.7756000000000001</v>
      </c>
      <c r="R128" s="38">
        <v>2.4287900000000002</v>
      </c>
      <c r="S128" s="38">
        <v>2.6998799999999998</v>
      </c>
      <c r="T128" s="38">
        <v>3.1910099999999995</v>
      </c>
      <c r="U128" s="38">
        <v>3.3056500000000004</v>
      </c>
      <c r="V128" s="38">
        <v>4.6283599999999998</v>
      </c>
      <c r="W128" s="38">
        <v>4.6283599999999998</v>
      </c>
    </row>
    <row r="129" spans="13:23" ht="26.25" customHeight="1" x14ac:dyDescent="0.25">
      <c r="P129" s="196"/>
      <c r="Q129" s="170"/>
      <c r="R129" s="170"/>
      <c r="S129" s="170"/>
      <c r="T129" s="170"/>
      <c r="U129" s="170"/>
      <c r="V129" s="3"/>
      <c r="W129" s="170"/>
    </row>
    <row r="130" spans="13:23" ht="26.25" customHeight="1" x14ac:dyDescent="0.25">
      <c r="P130" s="196"/>
      <c r="Q130" s="170"/>
      <c r="R130" s="170"/>
      <c r="S130" s="170"/>
      <c r="T130" s="170"/>
      <c r="U130" s="170"/>
      <c r="V130" s="3"/>
      <c r="W130" s="170"/>
    </row>
    <row r="131" spans="13:23" ht="26.25" customHeight="1" x14ac:dyDescent="0.25">
      <c r="P131" s="196"/>
      <c r="Q131" s="170"/>
      <c r="R131" s="170"/>
      <c r="S131" s="170"/>
      <c r="T131" s="170"/>
      <c r="U131" s="170"/>
      <c r="V131" s="3"/>
      <c r="W131" s="170"/>
    </row>
    <row r="132" spans="13:23" x14ac:dyDescent="0.25">
      <c r="P132" s="196"/>
      <c r="Q132" s="170"/>
      <c r="R132" s="170"/>
      <c r="S132" s="170"/>
      <c r="T132" s="170"/>
      <c r="U132" s="170"/>
      <c r="V132" s="3"/>
      <c r="W132" s="170"/>
    </row>
    <row r="133" spans="13:23" ht="26.25" customHeight="1" x14ac:dyDescent="0.25">
      <c r="P133" s="196"/>
      <c r="Q133" s="170"/>
      <c r="R133" s="170"/>
      <c r="S133" s="170"/>
      <c r="T133" s="170"/>
      <c r="U133" s="170"/>
      <c r="V133" s="3"/>
      <c r="W133" s="170"/>
    </row>
    <row r="134" spans="13:23" ht="26.25" customHeight="1" x14ac:dyDescent="0.25">
      <c r="P134" s="286"/>
      <c r="Q134" s="38"/>
      <c r="R134" s="38"/>
      <c r="S134" s="38"/>
      <c r="T134" s="38"/>
      <c r="U134" s="38"/>
      <c r="V134" s="38"/>
      <c r="W134" s="38"/>
    </row>
    <row r="135" spans="13:23" ht="26.25" customHeight="1" x14ac:dyDescent="0.25">
      <c r="M135" s="42"/>
    </row>
    <row r="136" spans="13:23" ht="26.25" customHeight="1" x14ac:dyDescent="0.25">
      <c r="M136" s="42"/>
      <c r="Q136" s="162"/>
      <c r="R136" s="162"/>
      <c r="S136" s="162"/>
      <c r="T136" s="162"/>
      <c r="U136" s="162"/>
      <c r="V136" s="162"/>
    </row>
    <row r="137" spans="13:23" ht="26.25" customHeight="1" x14ac:dyDescent="0.25">
      <c r="M137" s="42"/>
      <c r="Q137" s="162"/>
      <c r="R137" s="162"/>
      <c r="S137" s="162"/>
      <c r="T137" s="162"/>
      <c r="U137" s="162"/>
      <c r="V137" s="162"/>
    </row>
    <row r="138" spans="13:23" ht="26.25" customHeight="1" x14ac:dyDescent="0.25">
      <c r="M138" s="42"/>
      <c r="Q138" s="162"/>
      <c r="R138" s="162"/>
      <c r="S138" s="162"/>
      <c r="T138" s="162"/>
      <c r="U138" s="162"/>
      <c r="V138" s="162"/>
    </row>
    <row r="139" spans="13:23" ht="26.25" customHeight="1" x14ac:dyDescent="0.25">
      <c r="M139" s="42"/>
      <c r="Q139" s="162"/>
      <c r="R139" s="162"/>
      <c r="S139" s="162"/>
      <c r="T139" s="162"/>
      <c r="U139" s="162"/>
      <c r="V139" s="162"/>
    </row>
    <row r="140" spans="13:23" x14ac:dyDescent="0.25">
      <c r="M140" s="42"/>
      <c r="Q140" s="162"/>
      <c r="R140" s="162"/>
      <c r="S140" s="162"/>
      <c r="T140" s="162"/>
      <c r="U140" s="162"/>
      <c r="V140" s="162"/>
    </row>
    <row r="141" spans="13:23" ht="26.25" customHeight="1" x14ac:dyDescent="0.25">
      <c r="M141" s="42"/>
      <c r="Q141" s="162"/>
      <c r="R141" s="162"/>
      <c r="S141" s="162"/>
      <c r="T141" s="162"/>
      <c r="U141" s="162"/>
      <c r="V141" s="162"/>
    </row>
    <row r="142" spans="13:23" ht="26.25" customHeight="1" x14ac:dyDescent="0.25">
      <c r="M142" s="42"/>
      <c r="Q142" s="162"/>
      <c r="R142" s="162"/>
      <c r="S142" s="162"/>
      <c r="T142" s="162"/>
      <c r="U142" s="162"/>
      <c r="V142" s="162"/>
    </row>
    <row r="143" spans="13:23" ht="26.25" customHeight="1" x14ac:dyDescent="0.25">
      <c r="M143" s="42"/>
    </row>
    <row r="144" spans="13:23" ht="26.25" customHeight="1" x14ac:dyDescent="0.25">
      <c r="M144" s="42"/>
    </row>
    <row r="145" spans="13:16" ht="26.25" customHeight="1" x14ac:dyDescent="0.25">
      <c r="M145" s="42"/>
      <c r="O145" s="12"/>
      <c r="P145" s="12"/>
    </row>
    <row r="147" spans="13:16" ht="26.25" customHeight="1" x14ac:dyDescent="0.25"/>
    <row r="149" spans="13:16" ht="26.25" customHeight="1" x14ac:dyDescent="0.25"/>
    <row r="150" spans="13:16" ht="26.25" customHeight="1" x14ac:dyDescent="0.25"/>
    <row r="151" spans="13:16" ht="26.25" customHeight="1" x14ac:dyDescent="0.25"/>
    <row r="152" spans="13:16" ht="26.25" customHeight="1" x14ac:dyDescent="0.25"/>
    <row r="153" spans="13:16" ht="26.25" customHeight="1" x14ac:dyDescent="0.25"/>
    <row r="157" spans="13:16" ht="26.25" customHeight="1" x14ac:dyDescent="0.25"/>
    <row r="158" spans="13:16" ht="26.25" customHeight="1" x14ac:dyDescent="0.25"/>
    <row r="159" spans="13:16" ht="26.25" customHeight="1" x14ac:dyDescent="0.25"/>
    <row r="160" spans="13:16" ht="26.25" customHeight="1" x14ac:dyDescent="0.25"/>
    <row r="161" ht="26.25" customHeight="1" x14ac:dyDescent="0.25"/>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X124"/>
  <sheetViews>
    <sheetView workbookViewId="0">
      <selection activeCell="N125" sqref="N125"/>
    </sheetView>
  </sheetViews>
  <sheetFormatPr defaultRowHeight="15" x14ac:dyDescent="0.25"/>
  <cols>
    <col min="1" max="13" width="9.140625" style="6"/>
    <col min="14" max="14" width="18.140625" style="129" customWidth="1"/>
    <col min="15" max="15" width="22.85546875" style="124" customWidth="1"/>
    <col min="16" max="16" width="18.7109375" style="124" customWidth="1"/>
    <col min="17" max="17" width="19.28515625" style="6" bestFit="1" customWidth="1"/>
    <col min="18" max="22" width="10.5703125" style="6" bestFit="1" customWidth="1"/>
    <col min="23" max="16384" width="9.140625" style="6"/>
  </cols>
  <sheetData>
    <row r="1" spans="1:23" ht="15.75" x14ac:dyDescent="0.25">
      <c r="A1" s="74"/>
      <c r="B1" s="4" t="s">
        <v>18</v>
      </c>
    </row>
    <row r="3" spans="1:23" ht="15.75" x14ac:dyDescent="0.25">
      <c r="A3" s="176"/>
      <c r="B3" s="21" t="s">
        <v>397</v>
      </c>
      <c r="O3" s="127" t="s">
        <v>74</v>
      </c>
      <c r="P3" s="127" t="s">
        <v>24</v>
      </c>
      <c r="Q3" s="128" t="s">
        <v>106</v>
      </c>
    </row>
    <row r="4" spans="1:23" x14ac:dyDescent="0.25">
      <c r="B4" s="122" t="s">
        <v>12</v>
      </c>
      <c r="O4" s="129" t="s">
        <v>2</v>
      </c>
      <c r="P4" s="279">
        <v>2.5609600000000001</v>
      </c>
      <c r="Q4" s="279">
        <v>4.3651600000000004</v>
      </c>
    </row>
    <row r="5" spans="1:23" x14ac:dyDescent="0.25">
      <c r="B5" s="22" t="s">
        <v>27</v>
      </c>
      <c r="J5" s="1"/>
      <c r="O5" s="129" t="s">
        <v>53</v>
      </c>
      <c r="P5" s="279">
        <v>4.1367399999999996</v>
      </c>
      <c r="Q5" s="279">
        <v>6.1032099999999998</v>
      </c>
    </row>
    <row r="6" spans="1:23" x14ac:dyDescent="0.25">
      <c r="B6" s="88" t="s">
        <v>108</v>
      </c>
      <c r="L6" s="7"/>
      <c r="O6" s="129" t="s">
        <v>75</v>
      </c>
      <c r="P6" s="279">
        <v>4.8339400000000001</v>
      </c>
      <c r="Q6" s="279">
        <v>8.9881700000000002</v>
      </c>
      <c r="R6" s="7"/>
    </row>
    <row r="7" spans="1:23" x14ac:dyDescent="0.25">
      <c r="B7" s="1" t="s">
        <v>107</v>
      </c>
      <c r="O7" s="129" t="s">
        <v>76</v>
      </c>
      <c r="P7" s="279">
        <v>4.9515500000000001</v>
      </c>
      <c r="Q7" s="279">
        <v>11.7187</v>
      </c>
      <c r="R7" s="3"/>
    </row>
    <row r="8" spans="1:23" x14ac:dyDescent="0.25">
      <c r="B8" s="1"/>
      <c r="N8" s="304"/>
      <c r="O8" s="304" t="s">
        <v>152</v>
      </c>
      <c r="P8" s="305">
        <v>5.2876000000000003</v>
      </c>
      <c r="Q8" s="305">
        <v>14.461600000000001</v>
      </c>
      <c r="R8" s="3"/>
      <c r="S8" s="207"/>
      <c r="T8" s="207"/>
    </row>
    <row r="9" spans="1:23" x14ac:dyDescent="0.25">
      <c r="M9" s="291"/>
      <c r="N9" s="102"/>
      <c r="O9" s="156"/>
      <c r="P9" s="308"/>
      <c r="Q9" s="17"/>
      <c r="R9" s="17"/>
      <c r="S9" s="8"/>
      <c r="T9" s="8"/>
      <c r="U9" s="292"/>
    </row>
    <row r="10" spans="1:23" x14ac:dyDescent="0.25">
      <c r="M10" s="291"/>
      <c r="N10" s="230"/>
      <c r="O10" s="309"/>
      <c r="P10" s="309"/>
      <c r="Q10" s="300"/>
      <c r="R10" s="300"/>
      <c r="S10" s="300"/>
      <c r="T10" s="300"/>
      <c r="U10" s="301"/>
      <c r="V10" s="7"/>
      <c r="W10" s="7"/>
    </row>
    <row r="11" spans="1:23" x14ac:dyDescent="0.25">
      <c r="M11" s="291"/>
      <c r="N11" s="8"/>
      <c r="O11" s="323"/>
      <c r="P11" s="295"/>
      <c r="Q11" s="295"/>
      <c r="R11" s="310"/>
      <c r="S11" s="310"/>
      <c r="T11" s="310"/>
      <c r="U11" s="302"/>
      <c r="V11" s="123"/>
      <c r="W11" s="123"/>
    </row>
    <row r="12" spans="1:23" x14ac:dyDescent="0.25">
      <c r="M12" s="291"/>
      <c r="N12" s="8"/>
      <c r="O12" s="323"/>
      <c r="P12" s="295"/>
      <c r="Q12" s="295"/>
      <c r="R12" s="17"/>
      <c r="S12" s="17"/>
      <c r="T12" s="17"/>
      <c r="U12" s="303"/>
      <c r="V12" s="20"/>
    </row>
    <row r="13" spans="1:23" x14ac:dyDescent="0.25">
      <c r="M13" s="291"/>
      <c r="N13" s="8"/>
      <c r="O13" s="296"/>
      <c r="P13" s="322"/>
      <c r="Q13" s="322"/>
      <c r="R13" s="17"/>
      <c r="S13" s="17"/>
      <c r="T13" s="8"/>
      <c r="U13" s="292"/>
      <c r="V13" s="20"/>
    </row>
    <row r="14" spans="1:23" x14ac:dyDescent="0.25">
      <c r="M14" s="291"/>
      <c r="N14" s="8"/>
      <c r="O14" s="296"/>
      <c r="P14" s="322"/>
      <c r="Q14" s="322"/>
      <c r="R14" s="17"/>
      <c r="S14" s="17"/>
      <c r="T14" s="17"/>
      <c r="U14" s="303"/>
      <c r="V14" s="20"/>
    </row>
    <row r="15" spans="1:23" x14ac:dyDescent="0.25">
      <c r="M15" s="291"/>
      <c r="N15" s="8"/>
      <c r="O15" s="296"/>
      <c r="P15" s="297"/>
      <c r="Q15" s="297"/>
      <c r="R15" s="17"/>
      <c r="S15" s="17"/>
      <c r="T15" s="17"/>
      <c r="U15" s="303"/>
      <c r="V15" s="20"/>
    </row>
    <row r="16" spans="1:23" x14ac:dyDescent="0.25">
      <c r="M16" s="291"/>
      <c r="N16" s="8"/>
      <c r="O16" s="296"/>
      <c r="P16" s="297"/>
      <c r="Q16" s="297"/>
      <c r="R16" s="17"/>
      <c r="S16" s="17"/>
      <c r="T16" s="17"/>
      <c r="U16" s="303"/>
      <c r="V16" s="20"/>
    </row>
    <row r="17" spans="1:24" x14ac:dyDescent="0.25">
      <c r="M17" s="291"/>
      <c r="N17" s="102"/>
      <c r="O17" s="296"/>
      <c r="P17" s="297"/>
      <c r="Q17" s="297"/>
      <c r="R17" s="8"/>
      <c r="S17" s="8"/>
      <c r="T17" s="8"/>
      <c r="U17" s="292"/>
    </row>
    <row r="18" spans="1:24" x14ac:dyDescent="0.25">
      <c r="M18" s="291"/>
      <c r="N18" s="102"/>
      <c r="O18" s="296"/>
      <c r="P18" s="297"/>
      <c r="Q18" s="297"/>
      <c r="R18" s="8"/>
      <c r="S18" s="8"/>
      <c r="T18" s="8"/>
      <c r="U18" s="292"/>
    </row>
    <row r="19" spans="1:24" x14ac:dyDescent="0.25">
      <c r="M19" s="291"/>
      <c r="N19" s="102"/>
      <c r="O19" s="296"/>
      <c r="P19" s="297"/>
      <c r="Q19" s="297"/>
      <c r="R19" s="8"/>
      <c r="S19" s="8"/>
      <c r="T19" s="8"/>
      <c r="U19" s="292"/>
    </row>
    <row r="20" spans="1:24" x14ac:dyDescent="0.25">
      <c r="M20" s="291"/>
      <c r="N20" s="102"/>
      <c r="O20" s="156"/>
      <c r="P20" s="156"/>
      <c r="Q20" s="8"/>
      <c r="R20" s="8"/>
      <c r="S20" s="8"/>
      <c r="T20" s="8"/>
      <c r="U20" s="292"/>
    </row>
    <row r="21" spans="1:24" x14ac:dyDescent="0.25">
      <c r="M21" s="291"/>
      <c r="N21" s="102"/>
      <c r="O21" s="156"/>
      <c r="P21" s="156"/>
      <c r="Q21" s="8"/>
      <c r="R21" s="8"/>
      <c r="S21" s="8"/>
      <c r="T21" s="8"/>
      <c r="U21" s="292"/>
    </row>
    <row r="22" spans="1:24" x14ac:dyDescent="0.25">
      <c r="M22" s="291"/>
      <c r="N22" s="102"/>
      <c r="O22" s="156"/>
      <c r="P22" s="156"/>
      <c r="Q22" s="8"/>
      <c r="R22" s="8"/>
      <c r="S22" s="8"/>
      <c r="T22" s="8"/>
      <c r="U22" s="292"/>
    </row>
    <row r="23" spans="1:24" x14ac:dyDescent="0.25">
      <c r="M23" s="291"/>
      <c r="N23" s="102"/>
      <c r="O23" s="156"/>
      <c r="P23" s="156"/>
      <c r="Q23" s="8"/>
      <c r="R23" s="8"/>
      <c r="S23" s="8"/>
      <c r="T23" s="8"/>
      <c r="U23" s="292"/>
    </row>
    <row r="24" spans="1:24" x14ac:dyDescent="0.25">
      <c r="N24" s="306"/>
      <c r="O24" s="130"/>
      <c r="P24" s="130"/>
      <c r="Q24" s="208"/>
      <c r="R24" s="307"/>
      <c r="S24" s="307"/>
      <c r="T24" s="307"/>
      <c r="U24" s="207"/>
      <c r="V24" s="207"/>
      <c r="W24" s="207"/>
    </row>
    <row r="25" spans="1:24" x14ac:dyDescent="0.25">
      <c r="Q25" s="291"/>
      <c r="R25" s="8"/>
      <c r="S25" s="8"/>
      <c r="T25" s="8"/>
      <c r="U25" s="8"/>
      <c r="V25" s="8"/>
      <c r="W25" s="8"/>
      <c r="X25" s="292"/>
    </row>
    <row r="26" spans="1:24" x14ac:dyDescent="0.25">
      <c r="Q26" s="291"/>
      <c r="R26" s="8"/>
      <c r="S26" s="8"/>
      <c r="T26" s="8"/>
      <c r="U26" s="8"/>
      <c r="V26" s="8"/>
      <c r="W26" s="8"/>
      <c r="X26" s="292"/>
    </row>
    <row r="27" spans="1:24" x14ac:dyDescent="0.25">
      <c r="Q27" s="291"/>
      <c r="R27" s="8"/>
      <c r="S27" s="8"/>
      <c r="T27" s="8"/>
      <c r="U27" s="8"/>
      <c r="V27" s="8"/>
      <c r="W27" s="8"/>
      <c r="X27" s="292"/>
    </row>
    <row r="28" spans="1:24" x14ac:dyDescent="0.25">
      <c r="Q28" s="291"/>
      <c r="R28" s="8"/>
      <c r="S28" s="8"/>
      <c r="T28" s="8"/>
      <c r="U28" s="8"/>
      <c r="V28" s="8"/>
      <c r="W28" s="8"/>
      <c r="X28" s="292"/>
    </row>
    <row r="29" spans="1:24" x14ac:dyDescent="0.25">
      <c r="Q29" s="291"/>
      <c r="R29" s="8"/>
      <c r="S29" s="8"/>
      <c r="T29" s="8"/>
      <c r="U29" s="8"/>
      <c r="V29" s="8"/>
      <c r="W29" s="8"/>
      <c r="X29" s="292"/>
    </row>
    <row r="30" spans="1:24" ht="15.75" x14ac:dyDescent="0.25">
      <c r="A30" s="176"/>
      <c r="B30" s="21" t="s">
        <v>398</v>
      </c>
      <c r="O30" s="98" t="s">
        <v>61</v>
      </c>
      <c r="P30" s="127" t="s">
        <v>24</v>
      </c>
      <c r="Q30" s="298" t="s">
        <v>106</v>
      </c>
      <c r="R30" s="8"/>
      <c r="S30" s="8"/>
      <c r="T30" s="8"/>
      <c r="U30" s="8"/>
      <c r="V30" s="8"/>
      <c r="W30" s="8"/>
      <c r="X30" s="292"/>
    </row>
    <row r="31" spans="1:24" x14ac:dyDescent="0.25">
      <c r="B31" s="122" t="s">
        <v>12</v>
      </c>
      <c r="O31" s="99" t="s">
        <v>8</v>
      </c>
      <c r="P31" s="279">
        <v>1.3265199999999999</v>
      </c>
      <c r="Q31" s="299">
        <v>4.1460699999999999</v>
      </c>
      <c r="R31" s="8"/>
      <c r="S31" s="323"/>
      <c r="T31" s="295"/>
      <c r="U31" s="295"/>
      <c r="V31" s="8"/>
      <c r="W31" s="8"/>
      <c r="X31" s="292"/>
    </row>
    <row r="32" spans="1:24" x14ac:dyDescent="0.25">
      <c r="B32" s="22" t="s">
        <v>27</v>
      </c>
      <c r="J32" s="1"/>
      <c r="O32" s="99" t="s">
        <v>39</v>
      </c>
      <c r="P32" s="279">
        <v>2.8167499999999999</v>
      </c>
      <c r="Q32" s="299">
        <v>6.1965000000000003</v>
      </c>
      <c r="R32" s="8"/>
      <c r="S32" s="323"/>
      <c r="T32" s="295"/>
      <c r="U32" s="295"/>
      <c r="V32" s="8"/>
      <c r="W32" s="8"/>
      <c r="X32" s="292"/>
    </row>
    <row r="33" spans="2:24" ht="15.75" x14ac:dyDescent="0.25">
      <c r="B33" s="21"/>
      <c r="O33" s="99" t="s">
        <v>13</v>
      </c>
      <c r="P33" s="279">
        <v>4.3191600000000001</v>
      </c>
      <c r="Q33" s="299">
        <v>8.7133500000000002</v>
      </c>
      <c r="R33" s="300"/>
      <c r="S33" s="296"/>
      <c r="T33" s="322"/>
      <c r="U33" s="322"/>
      <c r="V33" s="8"/>
      <c r="W33" s="8"/>
      <c r="X33" s="292"/>
    </row>
    <row r="34" spans="2:24" x14ac:dyDescent="0.25">
      <c r="N34" s="6"/>
      <c r="O34" s="99" t="s">
        <v>14</v>
      </c>
      <c r="P34" s="279">
        <v>5.6969099999999999</v>
      </c>
      <c r="Q34" s="299">
        <v>11.355600000000001</v>
      </c>
      <c r="R34" s="300"/>
      <c r="S34" s="296"/>
      <c r="T34" s="322"/>
      <c r="U34" s="322"/>
      <c r="V34" s="8"/>
      <c r="W34" s="8"/>
      <c r="X34" s="292"/>
    </row>
    <row r="35" spans="2:24" x14ac:dyDescent="0.25">
      <c r="N35" s="6"/>
      <c r="O35" s="99" t="s">
        <v>15</v>
      </c>
      <c r="P35" s="279">
        <v>6.9763700000000002</v>
      </c>
      <c r="Q35" s="299">
        <v>13.905099999999999</v>
      </c>
      <c r="R35" s="17"/>
      <c r="S35" s="296"/>
      <c r="T35" s="297"/>
      <c r="U35" s="297"/>
      <c r="V35" s="8"/>
      <c r="W35" s="8"/>
      <c r="X35" s="292"/>
    </row>
    <row r="36" spans="2:24" x14ac:dyDescent="0.25">
      <c r="N36" s="6"/>
      <c r="O36" s="99" t="s">
        <v>16</v>
      </c>
      <c r="P36" s="279">
        <v>8.2532999999999994</v>
      </c>
      <c r="Q36" s="299">
        <v>15.0756</v>
      </c>
      <c r="R36" s="17"/>
      <c r="S36" s="296"/>
      <c r="T36" s="297"/>
      <c r="U36" s="297"/>
      <c r="V36" s="8"/>
      <c r="W36" s="8"/>
      <c r="X36" s="292"/>
    </row>
    <row r="37" spans="2:24" x14ac:dyDescent="0.25">
      <c r="N37" s="6"/>
      <c r="O37" s="126" t="s">
        <v>153</v>
      </c>
      <c r="P37" s="279">
        <v>11.790699999999999</v>
      </c>
      <c r="Q37" s="299">
        <v>18.566600000000001</v>
      </c>
      <c r="R37" s="17"/>
      <c r="S37" s="296"/>
      <c r="T37" s="297"/>
      <c r="U37" s="297"/>
      <c r="V37" s="8"/>
      <c r="W37" s="8"/>
      <c r="X37" s="292"/>
    </row>
    <row r="38" spans="2:24" x14ac:dyDescent="0.25">
      <c r="N38" s="6"/>
      <c r="Q38" s="291"/>
      <c r="R38" s="17"/>
      <c r="S38" s="296"/>
      <c r="T38" s="297"/>
      <c r="U38" s="297"/>
      <c r="V38" s="8"/>
      <c r="W38" s="8"/>
      <c r="X38" s="292"/>
    </row>
    <row r="39" spans="2:24" x14ac:dyDescent="0.25">
      <c r="N39" s="6"/>
      <c r="Q39" s="291"/>
      <c r="R39" s="17"/>
      <c r="S39" s="296"/>
      <c r="T39" s="297"/>
      <c r="U39" s="297"/>
      <c r="V39" s="8"/>
      <c r="W39" s="8"/>
      <c r="X39" s="292"/>
    </row>
    <row r="40" spans="2:24" x14ac:dyDescent="0.25">
      <c r="N40" s="6"/>
      <c r="Q40" s="291"/>
      <c r="R40" s="17"/>
      <c r="S40" s="296"/>
      <c r="T40" s="297"/>
      <c r="U40" s="297"/>
      <c r="V40" s="8"/>
      <c r="W40" s="8"/>
      <c r="X40" s="292"/>
    </row>
    <row r="41" spans="2:24" x14ac:dyDescent="0.25">
      <c r="N41" s="6"/>
      <c r="Q41" s="291"/>
      <c r="R41" s="17"/>
      <c r="S41" s="296"/>
      <c r="T41" s="297"/>
      <c r="U41" s="297"/>
      <c r="V41" s="8"/>
      <c r="W41" s="8"/>
      <c r="X41" s="292"/>
    </row>
    <row r="42" spans="2:24" x14ac:dyDescent="0.25">
      <c r="P42" s="130"/>
      <c r="Q42" s="291"/>
      <c r="R42" s="8"/>
      <c r="S42" s="8"/>
      <c r="T42" s="8"/>
      <c r="U42" s="8"/>
      <c r="V42" s="8"/>
      <c r="W42" s="8"/>
      <c r="X42" s="292"/>
    </row>
    <row r="43" spans="2:24" x14ac:dyDescent="0.25">
      <c r="Q43" s="291"/>
      <c r="R43" s="8"/>
      <c r="S43" s="8"/>
      <c r="T43" s="8"/>
      <c r="U43" s="8"/>
      <c r="V43" s="8"/>
      <c r="W43" s="8"/>
      <c r="X43" s="292"/>
    </row>
    <row r="44" spans="2:24" x14ac:dyDescent="0.25">
      <c r="Q44" s="291"/>
      <c r="R44" s="8"/>
      <c r="S44" s="8"/>
      <c r="T44" s="8"/>
      <c r="U44" s="8"/>
      <c r="V44" s="8"/>
      <c r="W44" s="8"/>
      <c r="X44" s="292"/>
    </row>
    <row r="45" spans="2:24" x14ac:dyDescent="0.25">
      <c r="R45" s="208"/>
      <c r="S45" s="208"/>
      <c r="T45" s="208"/>
      <c r="U45" s="208"/>
      <c r="V45" s="208"/>
      <c r="W45" s="208"/>
    </row>
    <row r="48" spans="2:24" x14ac:dyDescent="0.25">
      <c r="R48" s="149"/>
      <c r="S48" s="149"/>
      <c r="T48" s="149"/>
      <c r="U48" s="149"/>
      <c r="V48" s="149"/>
      <c r="W48" s="149"/>
      <c r="X48" s="149"/>
    </row>
    <row r="49" spans="1:24" x14ac:dyDescent="0.25">
      <c r="R49" s="149"/>
      <c r="S49" s="149"/>
      <c r="T49" s="149"/>
      <c r="U49" s="149"/>
      <c r="V49" s="149"/>
      <c r="W49" s="149"/>
      <c r="X49" s="149"/>
    </row>
    <row r="50" spans="1:24" x14ac:dyDescent="0.25">
      <c r="R50" s="149"/>
      <c r="S50" s="149"/>
      <c r="T50" s="149"/>
      <c r="U50" s="149"/>
      <c r="V50" s="149"/>
      <c r="W50" s="149"/>
      <c r="X50" s="149"/>
    </row>
    <row r="51" spans="1:24" x14ac:dyDescent="0.25">
      <c r="R51" s="149"/>
      <c r="S51" s="149"/>
      <c r="T51" s="149"/>
      <c r="U51" s="149"/>
      <c r="V51" s="149"/>
      <c r="W51" s="149"/>
      <c r="X51" s="149"/>
    </row>
    <row r="52" spans="1:24" x14ac:dyDescent="0.25">
      <c r="R52" s="149"/>
      <c r="S52" s="284"/>
      <c r="T52" s="284"/>
      <c r="U52" s="284"/>
      <c r="V52" s="284"/>
      <c r="W52" s="284"/>
      <c r="X52" s="149"/>
    </row>
    <row r="53" spans="1:24" x14ac:dyDescent="0.25">
      <c r="E53" s="1"/>
      <c r="R53" s="293"/>
      <c r="S53" s="8"/>
      <c r="T53" s="8"/>
      <c r="U53" s="8"/>
      <c r="V53" s="8"/>
      <c r="W53" s="8"/>
      <c r="X53" s="294"/>
    </row>
    <row r="54" spans="1:24" x14ac:dyDescent="0.25">
      <c r="R54" s="293"/>
      <c r="S54" s="8"/>
      <c r="T54" s="8"/>
      <c r="U54" s="8"/>
      <c r="V54" s="8"/>
      <c r="W54" s="8"/>
      <c r="X54" s="294"/>
    </row>
    <row r="55" spans="1:24" ht="15.75" x14ac:dyDescent="0.25">
      <c r="A55" s="176"/>
      <c r="B55" s="21" t="s">
        <v>399</v>
      </c>
      <c r="O55" s="128" t="s">
        <v>59</v>
      </c>
      <c r="P55" s="127" t="s">
        <v>24</v>
      </c>
      <c r="Q55" s="128" t="s">
        <v>106</v>
      </c>
      <c r="R55" s="293"/>
      <c r="S55" s="8"/>
      <c r="T55" s="8"/>
      <c r="U55" s="8"/>
      <c r="V55" s="8"/>
      <c r="W55" s="8"/>
      <c r="X55" s="294"/>
    </row>
    <row r="56" spans="1:24" x14ac:dyDescent="0.25">
      <c r="B56" s="122" t="s">
        <v>12</v>
      </c>
      <c r="O56" s="129">
        <v>1</v>
      </c>
      <c r="P56" s="279">
        <v>4.3391000000000002</v>
      </c>
      <c r="Q56" s="279">
        <v>9.2976600000000005</v>
      </c>
      <c r="R56" s="293"/>
      <c r="S56" s="8"/>
      <c r="T56" s="323"/>
      <c r="U56" s="295"/>
      <c r="V56" s="295"/>
      <c r="W56" s="8"/>
      <c r="X56" s="294"/>
    </row>
    <row r="57" spans="1:24" x14ac:dyDescent="0.25">
      <c r="B57" s="22" t="s">
        <v>27</v>
      </c>
      <c r="J57" s="1"/>
      <c r="O57" s="129">
        <v>2</v>
      </c>
      <c r="P57" s="279">
        <v>4.8097799999999999</v>
      </c>
      <c r="Q57" s="279">
        <v>10.3759</v>
      </c>
      <c r="R57" s="293"/>
      <c r="S57" s="8"/>
      <c r="T57" s="323"/>
      <c r="U57" s="295"/>
      <c r="V57" s="295"/>
      <c r="W57" s="8"/>
      <c r="X57" s="294"/>
    </row>
    <row r="58" spans="1:24" x14ac:dyDescent="0.25">
      <c r="C58" s="176"/>
      <c r="D58" s="176"/>
      <c r="E58" s="176"/>
      <c r="F58" s="176"/>
      <c r="G58" s="176"/>
      <c r="H58" s="176"/>
      <c r="I58" s="176"/>
      <c r="J58" s="176"/>
      <c r="K58" s="176"/>
      <c r="L58" s="176"/>
      <c r="M58" s="176"/>
      <c r="O58" s="129">
        <v>3</v>
      </c>
      <c r="P58" s="279">
        <v>4.9872399999999999</v>
      </c>
      <c r="Q58" s="279">
        <v>10.3522</v>
      </c>
      <c r="R58" s="293"/>
      <c r="S58" s="8"/>
      <c r="T58" s="296"/>
      <c r="U58" s="322"/>
      <c r="V58" s="322"/>
      <c r="W58" s="8"/>
      <c r="X58" s="294"/>
    </row>
    <row r="59" spans="1:24" x14ac:dyDescent="0.25">
      <c r="B59" s="33"/>
      <c r="C59" s="176"/>
      <c r="D59" s="176"/>
      <c r="E59" s="176"/>
      <c r="F59" s="176"/>
      <c r="G59" s="176"/>
      <c r="H59" s="176"/>
      <c r="I59" s="176"/>
      <c r="J59" s="176"/>
      <c r="K59" s="176"/>
      <c r="L59" s="176"/>
      <c r="M59" s="176"/>
      <c r="N59" s="6"/>
      <c r="O59" s="129">
        <v>4</v>
      </c>
      <c r="P59" s="279">
        <v>4.6080899999999998</v>
      </c>
      <c r="Q59" s="279">
        <v>9.4789600000000007</v>
      </c>
      <c r="R59" s="293"/>
      <c r="S59" s="8"/>
      <c r="T59" s="296"/>
      <c r="U59" s="322"/>
      <c r="V59" s="322"/>
      <c r="W59" s="8"/>
      <c r="X59" s="294"/>
    </row>
    <row r="60" spans="1:24" x14ac:dyDescent="0.25">
      <c r="N60" s="6"/>
      <c r="O60" s="129">
        <v>5</v>
      </c>
      <c r="P60" s="279">
        <v>4.3715099999999998</v>
      </c>
      <c r="Q60" s="279">
        <v>9.0665200000000006</v>
      </c>
      <c r="R60" s="293"/>
      <c r="S60" s="8"/>
      <c r="T60" s="296"/>
      <c r="U60" s="297"/>
      <c r="V60" s="297"/>
      <c r="W60" s="8"/>
      <c r="X60" s="294"/>
    </row>
    <row r="61" spans="1:24" x14ac:dyDescent="0.25">
      <c r="N61" s="6"/>
      <c r="O61" s="129">
        <v>6</v>
      </c>
      <c r="P61" s="279">
        <v>4.3863099999999999</v>
      </c>
      <c r="Q61" s="279">
        <v>9.1087000000000007</v>
      </c>
      <c r="R61" s="293"/>
      <c r="S61" s="8"/>
      <c r="T61" s="296"/>
      <c r="U61" s="297"/>
      <c r="V61" s="297"/>
      <c r="W61" s="8"/>
      <c r="X61" s="294"/>
    </row>
    <row r="62" spans="1:24" x14ac:dyDescent="0.25">
      <c r="N62" s="6"/>
      <c r="O62" s="129">
        <v>7</v>
      </c>
      <c r="P62" s="279">
        <v>4.4663300000000001</v>
      </c>
      <c r="Q62" s="279">
        <v>9.08094</v>
      </c>
      <c r="R62" s="293"/>
      <c r="S62" s="8"/>
      <c r="T62" s="296"/>
      <c r="U62" s="297"/>
      <c r="V62" s="297"/>
      <c r="W62" s="8"/>
      <c r="X62" s="294"/>
    </row>
    <row r="63" spans="1:24" x14ac:dyDescent="0.25">
      <c r="N63" s="6"/>
      <c r="O63" s="129">
        <v>8</v>
      </c>
      <c r="P63" s="279">
        <v>4.43771</v>
      </c>
      <c r="Q63" s="279">
        <v>8.8851099999999992</v>
      </c>
      <c r="R63" s="293"/>
      <c r="S63" s="8"/>
      <c r="T63" s="296"/>
      <c r="U63" s="297"/>
      <c r="V63" s="297"/>
      <c r="W63" s="8"/>
      <c r="X63" s="294"/>
    </row>
    <row r="64" spans="1:24" x14ac:dyDescent="0.25">
      <c r="N64" s="6"/>
      <c r="O64" s="129">
        <v>9</v>
      </c>
      <c r="P64" s="279">
        <v>4.5845399999999996</v>
      </c>
      <c r="Q64" s="279">
        <v>8.7325700000000008</v>
      </c>
      <c r="R64" s="293"/>
      <c r="S64" s="8"/>
      <c r="T64" s="296"/>
      <c r="U64" s="297"/>
      <c r="V64" s="297"/>
      <c r="W64" s="8"/>
      <c r="X64" s="294"/>
    </row>
    <row r="65" spans="14:24" x14ac:dyDescent="0.25">
      <c r="N65" s="6"/>
      <c r="O65" s="129">
        <v>10</v>
      </c>
      <c r="P65" s="279">
        <v>4.8438400000000001</v>
      </c>
      <c r="Q65" s="279">
        <v>8.5631199999999996</v>
      </c>
      <c r="R65" s="293"/>
      <c r="S65" s="8"/>
      <c r="T65" s="296"/>
      <c r="U65" s="297"/>
      <c r="V65" s="297"/>
      <c r="W65" s="8"/>
      <c r="X65" s="294"/>
    </row>
    <row r="66" spans="14:24" x14ac:dyDescent="0.25">
      <c r="N66" s="6"/>
      <c r="R66" s="293"/>
      <c r="S66" s="8"/>
      <c r="T66" s="296"/>
      <c r="U66" s="297"/>
      <c r="V66" s="297"/>
      <c r="W66" s="8"/>
      <c r="X66" s="294"/>
    </row>
    <row r="67" spans="14:24" x14ac:dyDescent="0.25">
      <c r="N67" s="6"/>
      <c r="R67" s="293"/>
      <c r="S67" s="8"/>
      <c r="T67" s="296"/>
      <c r="U67" s="297"/>
      <c r="V67" s="297"/>
      <c r="W67" s="8"/>
      <c r="X67" s="294"/>
    </row>
    <row r="68" spans="14:24" x14ac:dyDescent="0.25">
      <c r="N68" s="6"/>
      <c r="R68" s="293"/>
      <c r="S68" s="8"/>
      <c r="T68" s="296"/>
      <c r="U68" s="297"/>
      <c r="V68" s="297"/>
      <c r="W68" s="8"/>
      <c r="X68" s="294"/>
    </row>
    <row r="69" spans="14:24" x14ac:dyDescent="0.25">
      <c r="N69" s="6"/>
      <c r="R69" s="293"/>
      <c r="S69" s="8"/>
      <c r="T69" s="296"/>
      <c r="U69" s="297"/>
      <c r="V69" s="297"/>
      <c r="W69" s="8"/>
      <c r="X69" s="294"/>
    </row>
    <row r="70" spans="14:24" x14ac:dyDescent="0.25">
      <c r="R70" s="293"/>
      <c r="S70" s="8"/>
      <c r="T70" s="8"/>
      <c r="U70" s="8"/>
      <c r="V70" s="8"/>
      <c r="W70" s="8"/>
      <c r="X70" s="294"/>
    </row>
    <row r="71" spans="14:24" x14ac:dyDescent="0.25">
      <c r="R71" s="293"/>
      <c r="S71" s="8"/>
      <c r="T71" s="8"/>
      <c r="U71" s="8"/>
      <c r="V71" s="8"/>
      <c r="W71" s="8"/>
      <c r="X71" s="294"/>
    </row>
    <row r="72" spans="14:24" x14ac:dyDescent="0.25">
      <c r="R72" s="149"/>
      <c r="S72" s="285"/>
      <c r="T72" s="285"/>
      <c r="U72" s="285"/>
      <c r="V72" s="285"/>
      <c r="W72" s="285"/>
      <c r="X72" s="149"/>
    </row>
    <row r="73" spans="14:24" x14ac:dyDescent="0.25">
      <c r="R73" s="149"/>
      <c r="S73" s="149"/>
      <c r="T73" s="149"/>
      <c r="U73" s="149"/>
      <c r="V73" s="149"/>
      <c r="W73" s="149"/>
      <c r="X73" s="149"/>
    </row>
    <row r="74" spans="14:24" x14ac:dyDescent="0.25">
      <c r="R74" s="149"/>
      <c r="S74" s="149"/>
      <c r="T74" s="149"/>
      <c r="U74" s="149"/>
      <c r="V74" s="149"/>
      <c r="W74" s="149"/>
      <c r="X74" s="149"/>
    </row>
    <row r="76" spans="14:24" x14ac:dyDescent="0.25">
      <c r="R76" s="207"/>
      <c r="S76" s="207"/>
      <c r="T76" s="207"/>
      <c r="U76" s="207"/>
      <c r="V76" s="207"/>
      <c r="W76" s="207"/>
    </row>
    <row r="77" spans="14:24" x14ac:dyDescent="0.25">
      <c r="Q77" s="291"/>
      <c r="R77" s="8"/>
      <c r="S77" s="8"/>
      <c r="T77" s="8"/>
      <c r="U77" s="8"/>
      <c r="V77" s="8"/>
      <c r="W77" s="8"/>
      <c r="X77" s="292"/>
    </row>
    <row r="78" spans="14:24" x14ac:dyDescent="0.25">
      <c r="Q78" s="291"/>
      <c r="R78" s="8"/>
      <c r="S78" s="8"/>
      <c r="T78" s="8"/>
      <c r="U78" s="8"/>
      <c r="V78" s="8"/>
      <c r="W78" s="8"/>
      <c r="X78" s="292"/>
    </row>
    <row r="79" spans="14:24" x14ac:dyDescent="0.25">
      <c r="Q79" s="291"/>
      <c r="R79" s="8"/>
      <c r="S79" s="8"/>
      <c r="T79" s="8"/>
      <c r="U79" s="8"/>
      <c r="V79" s="8"/>
      <c r="W79" s="8"/>
      <c r="X79" s="292"/>
    </row>
    <row r="80" spans="14:24" x14ac:dyDescent="0.25">
      <c r="Q80" s="291"/>
      <c r="R80" s="8"/>
      <c r="S80" s="8"/>
      <c r="T80" s="8"/>
      <c r="U80" s="8"/>
      <c r="V80" s="8"/>
      <c r="W80" s="8"/>
      <c r="X80" s="292"/>
    </row>
    <row r="81" spans="1:24" x14ac:dyDescent="0.25">
      <c r="Q81" s="291"/>
      <c r="R81" s="8"/>
      <c r="S81" s="8"/>
      <c r="T81" s="8"/>
      <c r="U81" s="8"/>
      <c r="V81" s="8"/>
      <c r="W81" s="8"/>
      <c r="X81" s="292"/>
    </row>
    <row r="82" spans="1:24" ht="15.75" x14ac:dyDescent="0.25">
      <c r="A82" s="176"/>
      <c r="B82" s="21" t="s">
        <v>400</v>
      </c>
      <c r="O82" s="128" t="s">
        <v>1</v>
      </c>
      <c r="P82" s="127" t="s">
        <v>24</v>
      </c>
      <c r="Q82" s="298" t="s">
        <v>106</v>
      </c>
      <c r="R82" s="8"/>
      <c r="S82" s="8"/>
      <c r="T82" s="8"/>
      <c r="U82" s="8"/>
      <c r="V82" s="8"/>
      <c r="W82" s="8"/>
      <c r="X82" s="292"/>
    </row>
    <row r="83" spans="1:24" x14ac:dyDescent="0.25">
      <c r="B83" s="122" t="s">
        <v>12</v>
      </c>
      <c r="O83" s="129" t="s">
        <v>146</v>
      </c>
      <c r="P83" s="279">
        <v>4.8137800000000004</v>
      </c>
      <c r="Q83" s="299">
        <v>11.498799999999999</v>
      </c>
      <c r="R83" s="8"/>
      <c r="S83" s="8"/>
      <c r="T83" s="8"/>
      <c r="U83" s="8"/>
      <c r="V83" s="8"/>
      <c r="W83" s="8"/>
      <c r="X83" s="292"/>
    </row>
    <row r="84" spans="1:24" x14ac:dyDescent="0.25">
      <c r="B84" s="22" t="s">
        <v>27</v>
      </c>
      <c r="J84" s="1"/>
      <c r="O84" s="129" t="s">
        <v>140</v>
      </c>
      <c r="P84" s="279">
        <v>4.7685000000000004</v>
      </c>
      <c r="Q84" s="299">
        <v>9.6703299999999999</v>
      </c>
      <c r="R84" s="8"/>
      <c r="S84" s="8"/>
      <c r="T84" s="8"/>
      <c r="U84" s="8"/>
      <c r="V84" s="8"/>
      <c r="W84" s="8"/>
      <c r="X84" s="292"/>
    </row>
    <row r="85" spans="1:24" x14ac:dyDescent="0.25">
      <c r="N85" s="6"/>
      <c r="O85" s="129" t="s">
        <v>93</v>
      </c>
      <c r="P85" s="279">
        <v>4.2964099999999998</v>
      </c>
      <c r="Q85" s="299">
        <v>7.9212600000000002</v>
      </c>
      <c r="R85" s="8"/>
      <c r="S85" s="8"/>
      <c r="T85" s="8"/>
      <c r="U85" s="8"/>
      <c r="V85" s="8"/>
      <c r="W85" s="8"/>
      <c r="X85" s="292"/>
    </row>
    <row r="86" spans="1:24" x14ac:dyDescent="0.25">
      <c r="N86" s="6"/>
      <c r="O86" s="129" t="s">
        <v>94</v>
      </c>
      <c r="P86" s="279">
        <v>3.8445900000000002</v>
      </c>
      <c r="Q86" s="299">
        <v>6.0149400000000002</v>
      </c>
      <c r="R86" s="8"/>
      <c r="S86" s="8"/>
      <c r="T86" s="8"/>
      <c r="U86" s="8"/>
      <c r="V86" s="8"/>
      <c r="W86" s="8"/>
      <c r="X86" s="292"/>
    </row>
    <row r="87" spans="1:24" x14ac:dyDescent="0.25">
      <c r="N87" s="6"/>
      <c r="Q87" s="291"/>
      <c r="R87" s="8"/>
      <c r="S87" s="8"/>
      <c r="T87" s="8"/>
      <c r="U87" s="8"/>
      <c r="V87" s="8"/>
      <c r="W87" s="8"/>
      <c r="X87" s="292"/>
    </row>
    <row r="88" spans="1:24" x14ac:dyDescent="0.25">
      <c r="N88" s="6"/>
      <c r="Q88" s="291"/>
      <c r="R88" s="8"/>
      <c r="S88" s="8"/>
      <c r="T88" s="8"/>
      <c r="U88" s="8"/>
      <c r="V88" s="8"/>
      <c r="W88" s="8"/>
      <c r="X88" s="292"/>
    </row>
    <row r="89" spans="1:24" x14ac:dyDescent="0.25">
      <c r="N89" s="6"/>
      <c r="Q89" s="291"/>
      <c r="R89" s="8"/>
      <c r="S89" s="8"/>
      <c r="T89" s="8"/>
      <c r="U89" s="8"/>
      <c r="V89" s="8"/>
      <c r="W89" s="8"/>
      <c r="X89" s="292"/>
    </row>
    <row r="90" spans="1:24" x14ac:dyDescent="0.25">
      <c r="Q90" s="291"/>
      <c r="R90" s="8"/>
      <c r="S90" s="8"/>
      <c r="T90" s="8"/>
      <c r="U90" s="8"/>
      <c r="V90" s="8"/>
      <c r="W90" s="8"/>
      <c r="X90" s="292"/>
    </row>
    <row r="91" spans="1:24" x14ac:dyDescent="0.25">
      <c r="Q91" s="291"/>
      <c r="R91" s="8"/>
      <c r="S91" s="8"/>
      <c r="T91" s="8"/>
      <c r="U91" s="8"/>
      <c r="V91" s="8"/>
      <c r="W91" s="8"/>
      <c r="X91" s="292"/>
    </row>
    <row r="92" spans="1:24" x14ac:dyDescent="0.25">
      <c r="Q92" s="291"/>
      <c r="R92" s="8"/>
      <c r="S92" s="8"/>
      <c r="T92" s="8"/>
      <c r="U92" s="8"/>
      <c r="V92" s="8"/>
      <c r="W92" s="8"/>
      <c r="X92" s="292"/>
    </row>
    <row r="93" spans="1:24" x14ac:dyDescent="0.25">
      <c r="Q93" s="291"/>
      <c r="R93" s="8"/>
      <c r="S93" s="8"/>
      <c r="T93" s="8"/>
      <c r="U93" s="8"/>
      <c r="V93" s="8"/>
      <c r="W93" s="8"/>
      <c r="X93" s="292"/>
    </row>
    <row r="94" spans="1:24" x14ac:dyDescent="0.25">
      <c r="Q94" s="291"/>
      <c r="R94" s="8"/>
      <c r="S94" s="8"/>
      <c r="T94" s="8"/>
      <c r="U94" s="8"/>
      <c r="V94" s="8"/>
      <c r="W94" s="8"/>
      <c r="X94" s="292"/>
    </row>
    <row r="95" spans="1:24" x14ac:dyDescent="0.25">
      <c r="Q95" s="291"/>
      <c r="R95" s="8"/>
      <c r="S95" s="8"/>
      <c r="T95" s="8"/>
      <c r="U95" s="8"/>
      <c r="V95" s="8"/>
      <c r="W95" s="8"/>
      <c r="X95" s="292"/>
    </row>
    <row r="96" spans="1:24" x14ac:dyDescent="0.25">
      <c r="R96" s="208"/>
      <c r="S96" s="208"/>
      <c r="T96" s="208"/>
      <c r="U96" s="208"/>
      <c r="V96" s="208"/>
      <c r="W96" s="208"/>
    </row>
    <row r="99" spans="1:23" x14ac:dyDescent="0.25">
      <c r="R99" s="149"/>
      <c r="S99" s="149"/>
      <c r="T99" s="149"/>
      <c r="U99" s="149"/>
      <c r="V99" s="149"/>
      <c r="W99" s="149"/>
    </row>
    <row r="100" spans="1:23" x14ac:dyDescent="0.25">
      <c r="R100" s="149"/>
      <c r="S100" s="149"/>
      <c r="T100" s="149"/>
      <c r="U100" s="149"/>
      <c r="V100" s="149"/>
      <c r="W100" s="149"/>
    </row>
    <row r="101" spans="1:23" x14ac:dyDescent="0.25">
      <c r="R101" s="149"/>
      <c r="S101" s="149"/>
      <c r="T101" s="149"/>
      <c r="U101" s="149"/>
      <c r="V101" s="149"/>
      <c r="W101" s="149"/>
    </row>
    <row r="102" spans="1:23" x14ac:dyDescent="0.25">
      <c r="R102" s="149"/>
      <c r="S102" s="284"/>
      <c r="T102" s="284"/>
      <c r="U102" s="284"/>
      <c r="V102" s="284"/>
      <c r="W102" s="149"/>
    </row>
    <row r="103" spans="1:23" x14ac:dyDescent="0.25">
      <c r="R103" s="293"/>
      <c r="S103" s="8"/>
      <c r="T103" s="8"/>
      <c r="U103" s="8"/>
      <c r="V103" s="8"/>
      <c r="W103" s="294"/>
    </row>
    <row r="104" spans="1:23" x14ac:dyDescent="0.25">
      <c r="R104" s="293"/>
      <c r="S104" s="8"/>
      <c r="T104" s="8"/>
      <c r="U104" s="8"/>
      <c r="V104" s="8"/>
      <c r="W104" s="294"/>
    </row>
    <row r="105" spans="1:23" x14ac:dyDescent="0.25">
      <c r="R105" s="293"/>
      <c r="S105" s="8"/>
      <c r="T105" s="8"/>
      <c r="U105" s="8"/>
      <c r="V105" s="8"/>
      <c r="W105" s="294"/>
    </row>
    <row r="106" spans="1:23" ht="15.75" x14ac:dyDescent="0.25">
      <c r="A106" s="176"/>
      <c r="B106" s="21" t="s">
        <v>401</v>
      </c>
      <c r="O106" s="128" t="s">
        <v>20</v>
      </c>
      <c r="P106" s="127" t="s">
        <v>24</v>
      </c>
      <c r="Q106" s="128" t="s">
        <v>106</v>
      </c>
      <c r="R106" s="293"/>
      <c r="S106" s="8"/>
      <c r="T106" s="8"/>
      <c r="U106" s="8"/>
      <c r="V106" s="8"/>
      <c r="W106" s="294"/>
    </row>
    <row r="107" spans="1:23" x14ac:dyDescent="0.25">
      <c r="B107" s="122" t="s">
        <v>12</v>
      </c>
      <c r="O107" s="129" t="s">
        <v>3</v>
      </c>
      <c r="P107" s="279">
        <v>5.0885899999999999</v>
      </c>
      <c r="Q107" s="279">
        <v>9.9095099999999992</v>
      </c>
      <c r="R107" s="293"/>
      <c r="S107" s="8"/>
      <c r="T107" s="8"/>
      <c r="U107" s="8"/>
      <c r="V107" s="8"/>
      <c r="W107" s="294"/>
    </row>
    <row r="108" spans="1:23" x14ac:dyDescent="0.25">
      <c r="B108" s="22" t="s">
        <v>27</v>
      </c>
      <c r="J108" s="1"/>
      <c r="O108" s="129" t="s">
        <v>4</v>
      </c>
      <c r="P108" s="279">
        <v>4.5916300000000003</v>
      </c>
      <c r="Q108" s="279">
        <v>9.5116999999999994</v>
      </c>
      <c r="R108" s="293"/>
      <c r="S108" s="8"/>
      <c r="T108" s="8"/>
      <c r="U108" s="8"/>
      <c r="V108" s="8"/>
      <c r="W108" s="294"/>
    </row>
    <row r="109" spans="1:23" x14ac:dyDescent="0.25">
      <c r="O109" s="129" t="s">
        <v>5</v>
      </c>
      <c r="P109" s="279">
        <v>5.5787500000000003</v>
      </c>
      <c r="Q109" s="279">
        <v>10.633599999999999</v>
      </c>
      <c r="R109" s="293"/>
      <c r="S109" s="8"/>
      <c r="T109" s="8"/>
      <c r="U109" s="8"/>
      <c r="V109" s="8"/>
      <c r="W109" s="294"/>
    </row>
    <row r="110" spans="1:23" x14ac:dyDescent="0.25">
      <c r="N110" s="6"/>
      <c r="O110" s="129" t="s">
        <v>6</v>
      </c>
      <c r="P110" s="279">
        <v>3.7869199999999998</v>
      </c>
      <c r="Q110" s="279">
        <v>8.1937700000000007</v>
      </c>
      <c r="R110" s="293"/>
      <c r="S110" s="8"/>
      <c r="T110" s="8"/>
      <c r="U110" s="8"/>
      <c r="V110" s="8"/>
      <c r="W110" s="294"/>
    </row>
    <row r="111" spans="1:23" x14ac:dyDescent="0.25">
      <c r="N111" s="6"/>
      <c r="O111" s="129" t="s">
        <v>45</v>
      </c>
      <c r="P111" s="279">
        <v>4.3763800000000002</v>
      </c>
      <c r="Q111" s="279">
        <v>9.0333400000000008</v>
      </c>
      <c r="R111" s="293"/>
      <c r="S111" s="8"/>
      <c r="T111" s="8"/>
      <c r="U111" s="8"/>
      <c r="V111" s="8"/>
      <c r="W111" s="294"/>
    </row>
    <row r="112" spans="1:23" x14ac:dyDescent="0.25">
      <c r="N112" s="6"/>
      <c r="R112" s="293"/>
      <c r="S112" s="8"/>
      <c r="T112" s="8"/>
      <c r="U112" s="8"/>
      <c r="V112" s="8"/>
      <c r="W112" s="294"/>
    </row>
    <row r="113" spans="14:23" x14ac:dyDescent="0.25">
      <c r="N113" s="6"/>
      <c r="R113" s="293"/>
      <c r="S113" s="8"/>
      <c r="T113" s="8"/>
      <c r="U113" s="8"/>
      <c r="V113" s="8"/>
      <c r="W113" s="294"/>
    </row>
    <row r="114" spans="14:23" x14ac:dyDescent="0.25">
      <c r="N114" s="6"/>
      <c r="R114" s="293"/>
      <c r="S114" s="8"/>
      <c r="T114" s="8"/>
      <c r="U114" s="8"/>
      <c r="V114" s="8"/>
      <c r="W114" s="294"/>
    </row>
    <row r="115" spans="14:23" x14ac:dyDescent="0.25">
      <c r="N115" s="6"/>
      <c r="R115" s="293"/>
      <c r="S115" s="8"/>
      <c r="T115" s="8"/>
      <c r="U115" s="8"/>
      <c r="V115" s="8"/>
      <c r="W115" s="294"/>
    </row>
    <row r="116" spans="14:23" x14ac:dyDescent="0.25">
      <c r="R116" s="293"/>
      <c r="S116" s="8"/>
      <c r="T116" s="8"/>
      <c r="U116" s="8"/>
      <c r="V116" s="8"/>
      <c r="W116" s="294"/>
    </row>
    <row r="117" spans="14:23" x14ac:dyDescent="0.25">
      <c r="O117" s="125"/>
      <c r="P117" s="125"/>
      <c r="R117" s="149"/>
      <c r="S117" s="285"/>
      <c r="T117" s="285"/>
      <c r="U117" s="285"/>
      <c r="V117" s="285"/>
      <c r="W117" s="149"/>
    </row>
    <row r="118" spans="14:23" x14ac:dyDescent="0.25">
      <c r="R118" s="149"/>
      <c r="S118" s="149"/>
      <c r="T118" s="149"/>
      <c r="U118" s="149"/>
      <c r="V118" s="149"/>
      <c r="W118" s="149"/>
    </row>
    <row r="119" spans="14:23" x14ac:dyDescent="0.25">
      <c r="R119" s="149"/>
      <c r="S119" s="149"/>
      <c r="T119" s="149"/>
      <c r="U119" s="149"/>
      <c r="V119" s="149"/>
      <c r="W119" s="149"/>
    </row>
    <row r="121" spans="14:23" x14ac:dyDescent="0.25">
      <c r="O121" s="155"/>
      <c r="P121" s="155"/>
      <c r="Q121" s="149"/>
    </row>
    <row r="122" spans="14:23" x14ac:dyDescent="0.25">
      <c r="O122" s="155"/>
      <c r="P122" s="280"/>
      <c r="Q122" s="149"/>
    </row>
    <row r="123" spans="14:23" x14ac:dyDescent="0.25">
      <c r="O123" s="155"/>
      <c r="P123" s="281"/>
      <c r="Q123" s="149"/>
    </row>
    <row r="124" spans="14:23" x14ac:dyDescent="0.25">
      <c r="O124" s="155"/>
      <c r="P124" s="155"/>
      <c r="Q124" s="149"/>
    </row>
  </sheetData>
  <mergeCells count="9">
    <mergeCell ref="V58:V59"/>
    <mergeCell ref="S31:S32"/>
    <mergeCell ref="T33:T34"/>
    <mergeCell ref="U33:U34"/>
    <mergeCell ref="O11:O12"/>
    <mergeCell ref="P13:P14"/>
    <mergeCell ref="Q13:Q14"/>
    <mergeCell ref="T56:T57"/>
    <mergeCell ref="U58:U59"/>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Y193"/>
  <sheetViews>
    <sheetView topLeftCell="B37" zoomScale="120" zoomScaleNormal="120" workbookViewId="0">
      <selection activeCell="K158" sqref="K158"/>
    </sheetView>
  </sheetViews>
  <sheetFormatPr defaultRowHeight="15" x14ac:dyDescent="0.25"/>
  <cols>
    <col min="1" max="12" width="9.140625" style="6"/>
    <col min="13" max="13" width="9.140625" style="6" customWidth="1"/>
    <col min="14" max="14" width="23.28515625" style="155" customWidth="1"/>
    <col min="15" max="15" width="9.5703125" style="155" customWidth="1"/>
    <col min="16" max="16" width="9.42578125" style="149" customWidth="1"/>
    <col min="17" max="19" width="11.5703125" style="149" bestFit="1" customWidth="1"/>
    <col min="20" max="20" width="9.140625" style="149"/>
    <col min="21" max="16384" width="9.140625" style="6"/>
  </cols>
  <sheetData>
    <row r="1" spans="1:22" ht="15.75" x14ac:dyDescent="0.25">
      <c r="A1" s="74"/>
      <c r="B1" s="4" t="s">
        <v>18</v>
      </c>
      <c r="M1" s="129"/>
      <c r="N1" s="148"/>
      <c r="O1" s="148"/>
    </row>
    <row r="2" spans="1:22" ht="29.25" customHeight="1" x14ac:dyDescent="0.25">
      <c r="M2" s="129"/>
      <c r="N2" s="148"/>
      <c r="O2" s="313" t="s">
        <v>128</v>
      </c>
    </row>
    <row r="3" spans="1:22" ht="15.75" x14ac:dyDescent="0.25">
      <c r="B3" s="21" t="s">
        <v>126</v>
      </c>
      <c r="M3" s="150"/>
      <c r="N3" s="152" t="s">
        <v>74</v>
      </c>
      <c r="O3" s="152">
        <v>2011</v>
      </c>
      <c r="P3" s="152">
        <v>2012</v>
      </c>
      <c r="Q3" s="152">
        <v>2013</v>
      </c>
      <c r="R3" s="152">
        <v>2014</v>
      </c>
      <c r="S3" s="152">
        <v>2015</v>
      </c>
      <c r="T3" s="152">
        <v>2016</v>
      </c>
      <c r="U3" s="128">
        <v>2017</v>
      </c>
    </row>
    <row r="4" spans="1:22" x14ac:dyDescent="0.25">
      <c r="B4" s="122" t="s">
        <v>12</v>
      </c>
      <c r="M4" s="129"/>
      <c r="N4" s="148" t="s">
        <v>2</v>
      </c>
      <c r="O4" s="154">
        <v>27.224999999999998</v>
      </c>
      <c r="P4" s="154">
        <v>34.600999999999999</v>
      </c>
      <c r="Q4" s="154">
        <v>31.441000000000003</v>
      </c>
      <c r="R4" s="154">
        <v>35.683999999999997</v>
      </c>
      <c r="S4" s="154">
        <v>37.470700000000001</v>
      </c>
      <c r="T4" s="154">
        <v>38.64</v>
      </c>
      <c r="U4" s="279">
        <v>40.868000000000002</v>
      </c>
    </row>
    <row r="5" spans="1:22" x14ac:dyDescent="0.25">
      <c r="B5" s="22" t="s">
        <v>27</v>
      </c>
      <c r="J5" s="1"/>
      <c r="M5" s="129"/>
      <c r="N5" s="148" t="s">
        <v>53</v>
      </c>
      <c r="O5" s="154">
        <v>32.725000000000001</v>
      </c>
      <c r="P5" s="154">
        <v>35.784999999999997</v>
      </c>
      <c r="Q5" s="154">
        <v>35.913000000000004</v>
      </c>
      <c r="R5" s="154">
        <v>39.180999999999997</v>
      </c>
      <c r="S5" s="154">
        <v>41.619099999999996</v>
      </c>
      <c r="T5" s="154">
        <v>42.742999999999995</v>
      </c>
      <c r="U5" s="279">
        <v>44.185000000000002</v>
      </c>
    </row>
    <row r="6" spans="1:22" x14ac:dyDescent="0.25">
      <c r="B6" s="1" t="s">
        <v>127</v>
      </c>
      <c r="L6" s="7"/>
      <c r="M6" s="129"/>
      <c r="N6" s="148" t="s">
        <v>75</v>
      </c>
      <c r="O6" s="154">
        <v>32.353999999999999</v>
      </c>
      <c r="P6" s="154">
        <v>35.429000000000002</v>
      </c>
      <c r="Q6" s="154">
        <v>37.058999999999997</v>
      </c>
      <c r="R6" s="154">
        <v>39.940999999999995</v>
      </c>
      <c r="S6" s="154">
        <v>42.361269999999998</v>
      </c>
      <c r="T6" s="154">
        <v>42.571999999999996</v>
      </c>
      <c r="U6" s="279">
        <v>43.04</v>
      </c>
    </row>
    <row r="7" spans="1:22" x14ac:dyDescent="0.25">
      <c r="M7" s="129"/>
      <c r="N7" s="148" t="s">
        <v>76</v>
      </c>
      <c r="O7" s="154">
        <v>31.387999999999998</v>
      </c>
      <c r="P7" s="154">
        <v>34.677</v>
      </c>
      <c r="Q7" s="154">
        <v>33.778999999999996</v>
      </c>
      <c r="R7" s="154">
        <v>37.502000000000002</v>
      </c>
      <c r="S7" s="154">
        <v>39.076779999999999</v>
      </c>
      <c r="T7" s="154">
        <v>38.320999999999998</v>
      </c>
      <c r="U7" s="279">
        <v>38.489000000000004</v>
      </c>
    </row>
    <row r="8" spans="1:22" x14ac:dyDescent="0.25">
      <c r="M8" s="129"/>
      <c r="N8" s="148" t="s">
        <v>152</v>
      </c>
      <c r="O8" s="154">
        <v>25.445</v>
      </c>
      <c r="P8" s="154">
        <v>31.344000000000001</v>
      </c>
      <c r="Q8" s="154">
        <v>26.91</v>
      </c>
      <c r="R8" s="154">
        <v>29.286000000000001</v>
      </c>
      <c r="S8" s="154">
        <v>31.914540000000002</v>
      </c>
      <c r="T8" s="154">
        <v>31.504999999999999</v>
      </c>
      <c r="U8" s="279">
        <v>33.544000000000004</v>
      </c>
    </row>
    <row r="9" spans="1:22" x14ac:dyDescent="0.25">
      <c r="M9" s="129"/>
      <c r="V9" s="7"/>
    </row>
    <row r="10" spans="1:22" x14ac:dyDescent="0.25">
      <c r="M10" s="129"/>
      <c r="V10" s="20"/>
    </row>
    <row r="11" spans="1:22" x14ac:dyDescent="0.25">
      <c r="M11" s="129"/>
      <c r="V11" s="20"/>
    </row>
    <row r="12" spans="1:22" x14ac:dyDescent="0.25">
      <c r="M12" s="129"/>
      <c r="V12" s="20"/>
    </row>
    <row r="13" spans="1:22" x14ac:dyDescent="0.25">
      <c r="M13" s="129"/>
      <c r="V13" s="20"/>
    </row>
    <row r="14" spans="1:22" x14ac:dyDescent="0.25">
      <c r="M14" s="129"/>
      <c r="V14" s="20"/>
    </row>
    <row r="15" spans="1:22" x14ac:dyDescent="0.25">
      <c r="M15" s="129"/>
      <c r="N15" s="154"/>
      <c r="O15" s="154"/>
      <c r="P15" s="153"/>
      <c r="Q15" s="153"/>
      <c r="R15" s="153"/>
    </row>
    <row r="16" spans="1:22" x14ac:dyDescent="0.25">
      <c r="M16" s="129"/>
      <c r="N16" s="154"/>
      <c r="O16" s="154"/>
      <c r="P16" s="153"/>
      <c r="Q16" s="153"/>
      <c r="R16" s="153"/>
    </row>
    <row r="17" spans="1:23" x14ac:dyDescent="0.25">
      <c r="M17" s="129"/>
      <c r="N17" s="148"/>
      <c r="O17" s="148"/>
      <c r="W17" s="207"/>
    </row>
    <row r="18" spans="1:23" x14ac:dyDescent="0.25">
      <c r="M18" s="129"/>
      <c r="N18" s="148"/>
      <c r="O18" s="148"/>
      <c r="W18" s="208"/>
    </row>
    <row r="19" spans="1:23" x14ac:dyDescent="0.25">
      <c r="M19" s="129"/>
      <c r="N19" s="148"/>
      <c r="O19" s="148"/>
    </row>
    <row r="20" spans="1:23" x14ac:dyDescent="0.25">
      <c r="M20" s="129"/>
      <c r="N20" s="148"/>
      <c r="O20" s="148"/>
    </row>
    <row r="21" spans="1:23" x14ac:dyDescent="0.25">
      <c r="M21" s="129"/>
      <c r="N21" s="148"/>
      <c r="O21" s="148"/>
    </row>
    <row r="22" spans="1:23" x14ac:dyDescent="0.25">
      <c r="M22" s="129"/>
      <c r="N22" s="148"/>
      <c r="O22" s="148"/>
    </row>
    <row r="23" spans="1:23" x14ac:dyDescent="0.25">
      <c r="M23" s="129"/>
      <c r="N23" s="148"/>
      <c r="O23" s="148"/>
    </row>
    <row r="24" spans="1:23" x14ac:dyDescent="0.25">
      <c r="M24" s="129"/>
      <c r="N24" s="148"/>
      <c r="O24" s="148"/>
    </row>
    <row r="25" spans="1:23" x14ac:dyDescent="0.25">
      <c r="M25" s="129"/>
      <c r="N25" s="148"/>
      <c r="O25" s="148"/>
    </row>
    <row r="26" spans="1:23" s="149" customFormat="1" x14ac:dyDescent="0.25">
      <c r="A26" s="6"/>
      <c r="B26" s="6"/>
      <c r="C26" s="6"/>
      <c r="D26" s="6"/>
      <c r="E26" s="6"/>
      <c r="F26" s="6"/>
      <c r="G26" s="6"/>
      <c r="H26" s="6"/>
      <c r="I26" s="6"/>
      <c r="J26" s="6"/>
      <c r="K26" s="6"/>
      <c r="L26" s="6"/>
      <c r="M26" s="129"/>
      <c r="N26" s="148"/>
      <c r="O26" s="148"/>
      <c r="U26" s="6"/>
      <c r="V26" s="6"/>
      <c r="W26" s="6"/>
    </row>
    <row r="27" spans="1:23" s="149" customFormat="1" x14ac:dyDescent="0.25">
      <c r="A27" s="6"/>
      <c r="B27" s="6"/>
      <c r="C27" s="6"/>
      <c r="D27" s="6"/>
      <c r="E27" s="6"/>
      <c r="F27" s="6"/>
      <c r="G27" s="6"/>
      <c r="H27" s="6"/>
      <c r="I27" s="6"/>
      <c r="J27" s="6"/>
      <c r="K27" s="6"/>
      <c r="L27" s="6"/>
      <c r="M27" s="129"/>
      <c r="N27" s="148"/>
      <c r="O27" s="148"/>
      <c r="U27" s="6"/>
      <c r="V27" s="6"/>
      <c r="W27" s="6"/>
    </row>
    <row r="28" spans="1:23" s="149" customFormat="1" x14ac:dyDescent="0.25">
      <c r="A28" s="6"/>
      <c r="B28" s="6"/>
      <c r="C28" s="6"/>
      <c r="D28" s="6"/>
      <c r="E28" s="6"/>
      <c r="F28" s="6"/>
      <c r="G28" s="6"/>
      <c r="H28" s="6"/>
      <c r="I28" s="6"/>
      <c r="J28" s="6"/>
      <c r="K28" s="6"/>
      <c r="L28" s="6"/>
      <c r="M28" s="129"/>
      <c r="N28" s="148"/>
      <c r="O28" s="287" t="s">
        <v>128</v>
      </c>
      <c r="P28" s="288"/>
      <c r="Q28" s="288"/>
      <c r="R28" s="288"/>
      <c r="S28" s="288"/>
      <c r="T28" s="288"/>
      <c r="U28" s="289"/>
      <c r="V28" s="6"/>
      <c r="W28" s="6"/>
    </row>
    <row r="29" spans="1:23" s="149" customFormat="1" ht="15.75" x14ac:dyDescent="0.25">
      <c r="A29" s="6"/>
      <c r="B29" s="21" t="s">
        <v>126</v>
      </c>
      <c r="C29" s="6"/>
      <c r="D29" s="6"/>
      <c r="E29" s="6"/>
      <c r="F29" s="6"/>
      <c r="G29" s="6"/>
      <c r="H29" s="6"/>
      <c r="I29" s="6"/>
      <c r="J29" s="6"/>
      <c r="K29" s="6"/>
      <c r="L29" s="6"/>
      <c r="M29" s="129"/>
      <c r="N29" s="152" t="s">
        <v>74</v>
      </c>
      <c r="O29" s="152">
        <v>2011</v>
      </c>
      <c r="P29" s="152">
        <v>2012</v>
      </c>
      <c r="Q29" s="152">
        <v>2013</v>
      </c>
      <c r="R29" s="152">
        <v>2014</v>
      </c>
      <c r="S29" s="152">
        <v>2015</v>
      </c>
      <c r="T29" s="152">
        <v>2016</v>
      </c>
      <c r="U29" s="128">
        <v>2017</v>
      </c>
      <c r="V29" s="6"/>
      <c r="W29" s="6"/>
    </row>
    <row r="30" spans="1:23" s="149" customFormat="1" x14ac:dyDescent="0.25">
      <c r="A30" s="6"/>
      <c r="B30" s="122" t="s">
        <v>12</v>
      </c>
      <c r="C30" s="6"/>
      <c r="D30" s="6"/>
      <c r="E30" s="6"/>
      <c r="F30" s="6"/>
      <c r="G30" s="6"/>
      <c r="H30" s="6"/>
      <c r="I30" s="6"/>
      <c r="J30" s="6"/>
      <c r="K30" s="6"/>
      <c r="L30" s="6"/>
      <c r="M30" s="129"/>
      <c r="N30" s="148" t="s">
        <v>2</v>
      </c>
      <c r="O30" s="272">
        <v>25.302000000000003</v>
      </c>
      <c r="P30" s="282">
        <v>29.666999999999998</v>
      </c>
      <c r="Q30" s="154">
        <v>26.656999999999996</v>
      </c>
      <c r="R30" s="154">
        <v>29.659999999999997</v>
      </c>
      <c r="S30" s="227">
        <v>30.879839999999998</v>
      </c>
      <c r="T30" s="227">
        <v>31.530999999999999</v>
      </c>
      <c r="U30" s="279">
        <v>33.955999999999996</v>
      </c>
      <c r="V30" s="6"/>
      <c r="W30" s="6"/>
    </row>
    <row r="31" spans="1:23" s="149" customFormat="1" x14ac:dyDescent="0.25">
      <c r="A31" s="6"/>
      <c r="B31" s="22" t="s">
        <v>27</v>
      </c>
      <c r="C31" s="6"/>
      <c r="D31" s="6"/>
      <c r="E31" s="6"/>
      <c r="F31" s="6"/>
      <c r="G31" s="6"/>
      <c r="H31" s="6"/>
      <c r="I31" s="6"/>
      <c r="J31" s="1"/>
      <c r="K31" s="6"/>
      <c r="L31" s="6"/>
      <c r="M31" s="129"/>
      <c r="N31" s="148" t="s">
        <v>53</v>
      </c>
      <c r="O31" s="272">
        <v>28.082000000000001</v>
      </c>
      <c r="P31" s="282">
        <v>29.753</v>
      </c>
      <c r="Q31" s="154">
        <v>28.280999999999999</v>
      </c>
      <c r="R31" s="154">
        <v>30.103999999999999</v>
      </c>
      <c r="S31" s="227">
        <v>30.390460000000001</v>
      </c>
      <c r="T31" s="227">
        <v>30.758999999999997</v>
      </c>
      <c r="U31" s="279">
        <v>31.447999999999997</v>
      </c>
      <c r="V31" s="6"/>
      <c r="W31" s="6"/>
    </row>
    <row r="32" spans="1:23" s="149" customFormat="1" x14ac:dyDescent="0.25">
      <c r="A32" s="6"/>
      <c r="B32" s="6" t="s">
        <v>129</v>
      </c>
      <c r="C32" s="6"/>
      <c r="D32" s="6"/>
      <c r="E32" s="6"/>
      <c r="F32" s="6"/>
      <c r="G32" s="6"/>
      <c r="H32" s="6"/>
      <c r="I32" s="6"/>
      <c r="J32" s="6"/>
      <c r="K32" s="6"/>
      <c r="L32" s="6"/>
      <c r="M32" s="129"/>
      <c r="N32" s="148" t="s">
        <v>75</v>
      </c>
      <c r="O32" s="272">
        <v>25.646999999999998</v>
      </c>
      <c r="P32" s="282">
        <v>27.335999999999999</v>
      </c>
      <c r="Q32" s="154">
        <v>27.300999999999998</v>
      </c>
      <c r="R32" s="154">
        <v>27.871000000000002</v>
      </c>
      <c r="S32" s="227">
        <v>27.780529999999999</v>
      </c>
      <c r="T32" s="227">
        <v>29.482999999999997</v>
      </c>
      <c r="U32" s="279">
        <v>30.021999999999998</v>
      </c>
      <c r="V32" s="6"/>
      <c r="W32" s="6"/>
    </row>
    <row r="33" spans="1:23" s="149" customFormat="1" x14ac:dyDescent="0.25">
      <c r="A33" s="6"/>
      <c r="B33" s="6"/>
      <c r="C33" s="6"/>
      <c r="D33" s="6"/>
      <c r="E33" s="6"/>
      <c r="F33" s="6"/>
      <c r="G33" s="6"/>
      <c r="H33" s="6"/>
      <c r="I33" s="6"/>
      <c r="J33" s="6"/>
      <c r="K33" s="6"/>
      <c r="L33" s="6"/>
      <c r="M33" s="129"/>
      <c r="N33" s="148" t="s">
        <v>76</v>
      </c>
      <c r="O33" s="272">
        <v>24.541</v>
      </c>
      <c r="P33" s="282">
        <v>27.393000000000001</v>
      </c>
      <c r="Q33" s="154">
        <v>24.759</v>
      </c>
      <c r="R33" s="154">
        <v>26.839000000000002</v>
      </c>
      <c r="S33" s="227">
        <v>26.584829999999997</v>
      </c>
      <c r="T33" s="227">
        <v>28.744999999999997</v>
      </c>
      <c r="U33" s="279">
        <v>29.049000000000003</v>
      </c>
      <c r="V33" s="6"/>
      <c r="W33" s="6"/>
    </row>
    <row r="34" spans="1:23" x14ac:dyDescent="0.25">
      <c r="M34" s="129"/>
      <c r="N34" s="148" t="s">
        <v>152</v>
      </c>
      <c r="O34" s="272">
        <v>21.760999999999999</v>
      </c>
      <c r="P34" s="282">
        <v>28.091000000000001</v>
      </c>
      <c r="Q34" s="154">
        <v>24.472999999999999</v>
      </c>
      <c r="R34" s="154">
        <v>25.523</v>
      </c>
      <c r="S34" s="227">
        <v>26.380510000000001</v>
      </c>
      <c r="T34" s="227">
        <v>28.483000000000004</v>
      </c>
      <c r="U34" s="279">
        <v>29.109000000000002</v>
      </c>
    </row>
    <row r="35" spans="1:23" x14ac:dyDescent="0.25">
      <c r="M35" s="129"/>
      <c r="V35" s="7"/>
    </row>
    <row r="36" spans="1:23" x14ac:dyDescent="0.25">
      <c r="M36" s="129"/>
      <c r="V36" s="20"/>
    </row>
    <row r="37" spans="1:23" x14ac:dyDescent="0.25">
      <c r="M37" s="129"/>
      <c r="V37" s="20"/>
    </row>
    <row r="38" spans="1:23" x14ac:dyDescent="0.25">
      <c r="M38" s="129"/>
      <c r="V38" s="20"/>
    </row>
    <row r="39" spans="1:23" x14ac:dyDescent="0.25">
      <c r="M39" s="129"/>
      <c r="V39" s="20"/>
    </row>
    <row r="40" spans="1:23" x14ac:dyDescent="0.25">
      <c r="M40" s="129"/>
      <c r="V40" s="20"/>
    </row>
    <row r="41" spans="1:23" x14ac:dyDescent="0.25">
      <c r="O41" s="156"/>
      <c r="P41" s="42"/>
      <c r="Q41" s="43"/>
    </row>
    <row r="53" spans="2:24" x14ac:dyDescent="0.25">
      <c r="O53" s="287" t="s">
        <v>128</v>
      </c>
      <c r="P53" s="288"/>
      <c r="Q53" s="288"/>
      <c r="R53" s="288"/>
      <c r="S53" s="288"/>
      <c r="T53" s="288"/>
      <c r="U53" s="289"/>
    </row>
    <row r="54" spans="2:24" ht="15.75" x14ac:dyDescent="0.25">
      <c r="B54" s="21" t="s">
        <v>130</v>
      </c>
      <c r="N54" s="286" t="s">
        <v>61</v>
      </c>
      <c r="O54" s="152">
        <v>2011</v>
      </c>
      <c r="P54" s="152">
        <v>2012</v>
      </c>
      <c r="Q54" s="152">
        <v>2013</v>
      </c>
      <c r="R54" s="152">
        <v>2014</v>
      </c>
      <c r="S54" s="152">
        <v>2015</v>
      </c>
      <c r="T54" s="152">
        <v>2016</v>
      </c>
      <c r="U54" s="128">
        <v>2017</v>
      </c>
      <c r="X54" s="207"/>
    </row>
    <row r="55" spans="2:24" x14ac:dyDescent="0.25">
      <c r="B55" s="122" t="s">
        <v>12</v>
      </c>
      <c r="N55" s="42" t="s">
        <v>8</v>
      </c>
      <c r="O55" s="227">
        <v>37.984999999999999</v>
      </c>
      <c r="P55" s="154">
        <v>37.314</v>
      </c>
      <c r="Q55" s="154">
        <v>36.193999999999996</v>
      </c>
      <c r="R55" s="154">
        <v>37.292999999999999</v>
      </c>
      <c r="S55" s="154">
        <v>38.611429999999999</v>
      </c>
      <c r="T55" s="154">
        <v>39.606999999999999</v>
      </c>
      <c r="U55" s="279">
        <v>41.116</v>
      </c>
      <c r="X55" s="208"/>
    </row>
    <row r="56" spans="2:24" x14ac:dyDescent="0.25">
      <c r="B56" s="22" t="s">
        <v>27</v>
      </c>
      <c r="J56" s="1"/>
      <c r="N56" s="42" t="s">
        <v>39</v>
      </c>
      <c r="O56" s="227">
        <v>35.825000000000003</v>
      </c>
      <c r="P56" s="154">
        <v>35.265999999999998</v>
      </c>
      <c r="Q56" s="154">
        <v>34.805</v>
      </c>
      <c r="R56" s="154">
        <v>37.716999999999999</v>
      </c>
      <c r="S56" s="154">
        <v>39.638509999999997</v>
      </c>
      <c r="T56" s="154">
        <v>39.786000000000001</v>
      </c>
      <c r="U56" s="279">
        <v>40.844000000000001</v>
      </c>
    </row>
    <row r="57" spans="2:24" x14ac:dyDescent="0.25">
      <c r="B57" s="1" t="s">
        <v>127</v>
      </c>
      <c r="N57" s="42" t="s">
        <v>62</v>
      </c>
      <c r="O57" s="227">
        <v>33.338000000000001</v>
      </c>
      <c r="P57" s="154">
        <v>35.329000000000001</v>
      </c>
      <c r="Q57" s="154">
        <v>34.485999999999997</v>
      </c>
      <c r="R57" s="154">
        <v>38.131</v>
      </c>
      <c r="S57" s="154">
        <v>40.25779</v>
      </c>
      <c r="T57" s="154">
        <v>40.01</v>
      </c>
      <c r="U57" s="279">
        <v>40.616999999999997</v>
      </c>
    </row>
    <row r="58" spans="2:24" x14ac:dyDescent="0.25">
      <c r="N58" s="42" t="s">
        <v>63</v>
      </c>
      <c r="O58" s="227">
        <v>27.291999999999998</v>
      </c>
      <c r="P58" s="154">
        <v>33.816000000000003</v>
      </c>
      <c r="Q58" s="154">
        <v>34.085999999999999</v>
      </c>
      <c r="R58" s="154">
        <v>38.472999999999999</v>
      </c>
      <c r="S58" s="154">
        <v>40.306280000000001</v>
      </c>
      <c r="T58" s="154">
        <v>39.78</v>
      </c>
      <c r="U58" s="279">
        <v>40.851999999999997</v>
      </c>
    </row>
    <row r="59" spans="2:24" x14ac:dyDescent="0.25">
      <c r="N59" s="42" t="s">
        <v>64</v>
      </c>
      <c r="O59" s="227">
        <v>13.526</v>
      </c>
      <c r="P59" s="154">
        <v>33.463999999999999</v>
      </c>
      <c r="Q59" s="154">
        <v>34.028999999999996</v>
      </c>
      <c r="R59" s="154">
        <v>38.557000000000002</v>
      </c>
      <c r="S59" s="154">
        <v>41.070060000000005</v>
      </c>
      <c r="T59" s="154">
        <v>41.553000000000004</v>
      </c>
      <c r="U59" s="279">
        <v>41.747</v>
      </c>
    </row>
    <row r="60" spans="2:24" x14ac:dyDescent="0.25">
      <c r="N60" s="42" t="s">
        <v>65</v>
      </c>
      <c r="O60" s="227"/>
      <c r="P60" s="154">
        <v>30.975999999999999</v>
      </c>
      <c r="Q60" s="154">
        <v>28.777000000000001</v>
      </c>
      <c r="R60" s="154">
        <v>36.652000000000001</v>
      </c>
      <c r="S60" s="154">
        <v>40.816319999999997</v>
      </c>
      <c r="T60" s="154">
        <v>42.637</v>
      </c>
      <c r="U60" s="279">
        <v>45.012</v>
      </c>
      <c r="V60" s="7"/>
    </row>
    <row r="61" spans="2:24" x14ac:dyDescent="0.25">
      <c r="N61" s="42" t="s">
        <v>153</v>
      </c>
      <c r="O61" s="227"/>
      <c r="P61" s="154">
        <v>21.402999999999999</v>
      </c>
      <c r="Q61" s="154">
        <v>10.516</v>
      </c>
      <c r="R61" s="154">
        <v>28.377000000000002</v>
      </c>
      <c r="S61" s="154">
        <v>36.071350000000002</v>
      </c>
      <c r="T61" s="154">
        <v>39.454999999999998</v>
      </c>
      <c r="U61" s="279">
        <v>39.692999999999998</v>
      </c>
      <c r="V61" s="20"/>
    </row>
    <row r="62" spans="2:24" x14ac:dyDescent="0.25">
      <c r="V62" s="20"/>
    </row>
    <row r="63" spans="2:24" x14ac:dyDescent="0.25">
      <c r="V63" s="20"/>
    </row>
    <row r="64" spans="2:24" x14ac:dyDescent="0.25">
      <c r="V64" s="20"/>
    </row>
    <row r="65" spans="2:22" x14ac:dyDescent="0.25">
      <c r="V65" s="20"/>
    </row>
    <row r="66" spans="2:22" x14ac:dyDescent="0.25">
      <c r="V66" s="20"/>
    </row>
    <row r="67" spans="2:22" x14ac:dyDescent="0.25">
      <c r="V67" s="20"/>
    </row>
    <row r="79" spans="2:22" ht="15.75" x14ac:dyDescent="0.25">
      <c r="B79" s="21" t="s">
        <v>130</v>
      </c>
      <c r="O79" s="324" t="s">
        <v>128</v>
      </c>
      <c r="P79" s="325"/>
      <c r="Q79" s="325"/>
      <c r="R79" s="325"/>
      <c r="S79" s="325"/>
      <c r="T79" s="325"/>
      <c r="U79" s="326"/>
    </row>
    <row r="80" spans="2:22" x14ac:dyDescent="0.25">
      <c r="B80" s="122" t="s">
        <v>12</v>
      </c>
      <c r="N80" s="97" t="s">
        <v>61</v>
      </c>
      <c r="O80" s="97">
        <v>2011</v>
      </c>
      <c r="P80" s="152">
        <v>2012</v>
      </c>
      <c r="Q80" s="152">
        <v>2013</v>
      </c>
      <c r="R80" s="152">
        <v>2014</v>
      </c>
      <c r="S80" s="152">
        <v>2015</v>
      </c>
      <c r="T80" s="152">
        <v>2016</v>
      </c>
      <c r="U80" s="128">
        <v>2017</v>
      </c>
    </row>
    <row r="81" spans="2:22" x14ac:dyDescent="0.25">
      <c r="B81" s="22" t="s">
        <v>27</v>
      </c>
      <c r="J81" s="1"/>
      <c r="N81" s="42" t="s">
        <v>8</v>
      </c>
      <c r="O81" s="42">
        <v>37.874000000000002</v>
      </c>
      <c r="P81" s="154">
        <v>37.342999999999996</v>
      </c>
      <c r="Q81" s="154">
        <v>35.864000000000004</v>
      </c>
      <c r="R81" s="154">
        <v>36.793999999999997</v>
      </c>
      <c r="S81" s="154">
        <v>37.840360000000004</v>
      </c>
      <c r="T81" s="154">
        <v>38.756</v>
      </c>
      <c r="U81" s="279">
        <v>40.221000000000004</v>
      </c>
    </row>
    <row r="82" spans="2:22" x14ac:dyDescent="0.25">
      <c r="B82" s="6" t="s">
        <v>129</v>
      </c>
      <c r="N82" s="42" t="s">
        <v>39</v>
      </c>
      <c r="O82" s="42">
        <v>32.634</v>
      </c>
      <c r="P82" s="154">
        <v>32.04</v>
      </c>
      <c r="Q82" s="154">
        <v>30.686000000000003</v>
      </c>
      <c r="R82" s="154">
        <v>33.119</v>
      </c>
      <c r="S82" s="154">
        <v>34.225670000000001</v>
      </c>
      <c r="T82" s="154">
        <v>34.821999999999996</v>
      </c>
      <c r="U82" s="279">
        <v>35.780999999999999</v>
      </c>
      <c r="V82" s="7"/>
    </row>
    <row r="83" spans="2:22" x14ac:dyDescent="0.25">
      <c r="N83" s="42" t="s">
        <v>62</v>
      </c>
      <c r="O83" s="42">
        <v>26.546999999999997</v>
      </c>
      <c r="P83" s="154">
        <v>28.27</v>
      </c>
      <c r="Q83" s="154">
        <v>26.259</v>
      </c>
      <c r="R83" s="154">
        <v>28.741</v>
      </c>
      <c r="S83" s="154">
        <v>29.54927</v>
      </c>
      <c r="T83" s="154">
        <v>30.570999999999998</v>
      </c>
      <c r="U83" s="279">
        <v>30.988</v>
      </c>
      <c r="V83" s="20"/>
    </row>
    <row r="84" spans="2:22" x14ac:dyDescent="0.25">
      <c r="N84" s="42" t="s">
        <v>63</v>
      </c>
      <c r="O84" s="42">
        <v>17.477999999999998</v>
      </c>
      <c r="P84" s="154">
        <v>23.138000000000002</v>
      </c>
      <c r="Q84" s="154">
        <v>21.516999999999999</v>
      </c>
      <c r="R84" s="154">
        <v>24.277000000000001</v>
      </c>
      <c r="S84" s="154">
        <v>24.167659999999998</v>
      </c>
      <c r="T84" s="154">
        <v>25.64</v>
      </c>
      <c r="U84" s="279">
        <v>26.731999999999999</v>
      </c>
      <c r="V84" s="20"/>
    </row>
    <row r="85" spans="2:22" x14ac:dyDescent="0.25">
      <c r="N85" s="42" t="s">
        <v>64</v>
      </c>
      <c r="O85" s="42">
        <v>0.61599999999999999</v>
      </c>
      <c r="P85" s="154">
        <v>18.543000000000003</v>
      </c>
      <c r="Q85" s="154">
        <v>16.928999999999998</v>
      </c>
      <c r="R85" s="154">
        <v>19.400000000000002</v>
      </c>
      <c r="S85" s="154">
        <v>19.46622</v>
      </c>
      <c r="T85" s="154">
        <v>22.484000000000002</v>
      </c>
      <c r="U85" s="279">
        <v>23.211000000000002</v>
      </c>
      <c r="V85" s="20"/>
    </row>
    <row r="86" spans="2:22" x14ac:dyDescent="0.25">
      <c r="N86" s="42" t="s">
        <v>65</v>
      </c>
      <c r="O86" s="42"/>
      <c r="P86" s="154">
        <v>11.347999999999999</v>
      </c>
      <c r="Q86" s="154">
        <v>6.68</v>
      </c>
      <c r="R86" s="154">
        <v>12.071</v>
      </c>
      <c r="S86" s="154">
        <v>13.171930000000001</v>
      </c>
      <c r="T86" s="154">
        <v>17.938000000000002</v>
      </c>
      <c r="U86" s="279">
        <v>20.518000000000001</v>
      </c>
      <c r="V86" s="20"/>
    </row>
    <row r="87" spans="2:22" x14ac:dyDescent="0.25">
      <c r="N87" s="42" t="s">
        <v>153</v>
      </c>
      <c r="O87" s="42"/>
      <c r="P87" s="154">
        <v>-7.7200000000000006</v>
      </c>
      <c r="Q87" s="154">
        <v>-21.07</v>
      </c>
      <c r="R87" s="154">
        <v>-8.4500000000000011</v>
      </c>
      <c r="S87" s="154">
        <v>-5.17218</v>
      </c>
      <c r="T87" s="154">
        <v>1.538</v>
      </c>
      <c r="U87" s="279">
        <v>2.5459999999999998</v>
      </c>
      <c r="V87" s="20"/>
    </row>
    <row r="88" spans="2:22" x14ac:dyDescent="0.25">
      <c r="V88" s="20"/>
    </row>
    <row r="89" spans="2:22" x14ac:dyDescent="0.25">
      <c r="V89" s="20"/>
    </row>
    <row r="104" spans="2:23" ht="15.75" x14ac:dyDescent="0.25">
      <c r="B104" s="21" t="s">
        <v>131</v>
      </c>
      <c r="N104" s="156"/>
      <c r="O104" s="327" t="s">
        <v>128</v>
      </c>
      <c r="P104" s="327"/>
      <c r="Q104" s="327"/>
      <c r="R104" s="327"/>
      <c r="S104" s="327"/>
      <c r="T104" s="327"/>
      <c r="U104" s="328"/>
    </row>
    <row r="105" spans="2:23" x14ac:dyDescent="0.25">
      <c r="B105" s="122" t="s">
        <v>12</v>
      </c>
      <c r="N105" s="97" t="s">
        <v>59</v>
      </c>
      <c r="O105" s="97">
        <v>2011</v>
      </c>
      <c r="P105" s="152">
        <v>2012</v>
      </c>
      <c r="Q105" s="152">
        <v>2013</v>
      </c>
      <c r="R105" s="152">
        <v>2014</v>
      </c>
      <c r="S105" s="152">
        <v>2015</v>
      </c>
      <c r="T105" s="152">
        <v>2016</v>
      </c>
      <c r="U105" s="152">
        <v>2017</v>
      </c>
    </row>
    <row r="106" spans="2:23" x14ac:dyDescent="0.25">
      <c r="B106" s="22" t="s">
        <v>27</v>
      </c>
      <c r="J106" s="1"/>
      <c r="N106" s="42">
        <v>1</v>
      </c>
      <c r="O106" s="227"/>
      <c r="P106" s="154">
        <v>6.8989999999999991</v>
      </c>
      <c r="Q106" s="154">
        <v>4.3460000000000001</v>
      </c>
      <c r="R106" s="154">
        <v>12.316000000000001</v>
      </c>
      <c r="S106" s="154">
        <v>15</v>
      </c>
      <c r="T106" s="154">
        <v>17.652999999999999</v>
      </c>
      <c r="U106" s="279">
        <v>19.416</v>
      </c>
    </row>
    <row r="107" spans="2:23" x14ac:dyDescent="0.25">
      <c r="B107" s="1" t="s">
        <v>127</v>
      </c>
      <c r="N107" s="42">
        <v>2</v>
      </c>
      <c r="O107" s="227">
        <v>12.876000000000001</v>
      </c>
      <c r="P107" s="154">
        <v>23.995000000000001</v>
      </c>
      <c r="Q107" s="154">
        <v>23.423999999999999</v>
      </c>
      <c r="R107" s="154">
        <v>26.715</v>
      </c>
      <c r="S107" s="154">
        <v>28.999999999999996</v>
      </c>
      <c r="T107" s="154">
        <v>28.893000000000001</v>
      </c>
      <c r="U107" s="279">
        <v>31.100999999999999</v>
      </c>
    </row>
    <row r="108" spans="2:23" x14ac:dyDescent="0.25">
      <c r="C108" s="176"/>
      <c r="D108" s="176"/>
      <c r="E108" s="176"/>
      <c r="F108" s="176"/>
      <c r="G108" s="176"/>
      <c r="H108" s="176"/>
      <c r="I108" s="176"/>
      <c r="J108" s="176"/>
      <c r="K108" s="176"/>
      <c r="L108" s="176"/>
      <c r="M108" s="176"/>
      <c r="N108" s="42">
        <v>3</v>
      </c>
      <c r="O108" s="227">
        <v>22.220000000000002</v>
      </c>
      <c r="P108" s="154">
        <v>28.341999999999999</v>
      </c>
      <c r="Q108" s="154">
        <v>27.365000000000002</v>
      </c>
      <c r="R108" s="154">
        <v>31.585999999999999</v>
      </c>
      <c r="S108" s="154">
        <v>34</v>
      </c>
      <c r="T108" s="154">
        <v>34.591999999999999</v>
      </c>
      <c r="U108" s="279">
        <v>36.978000000000002</v>
      </c>
    </row>
    <row r="109" spans="2:23" x14ac:dyDescent="0.25">
      <c r="B109" s="33"/>
      <c r="C109" s="176"/>
      <c r="D109" s="176"/>
      <c r="E109" s="176"/>
      <c r="F109" s="176"/>
      <c r="G109" s="176"/>
      <c r="H109" s="176"/>
      <c r="I109" s="176"/>
      <c r="J109" s="176"/>
      <c r="K109" s="176"/>
      <c r="L109" s="176"/>
      <c r="M109" s="176"/>
      <c r="N109" s="42">
        <v>4</v>
      </c>
      <c r="O109" s="227">
        <v>29.224</v>
      </c>
      <c r="P109" s="154">
        <v>31.465</v>
      </c>
      <c r="Q109" s="154">
        <v>31.735000000000003</v>
      </c>
      <c r="R109" s="154">
        <v>34.728999999999999</v>
      </c>
      <c r="S109" s="154">
        <v>37</v>
      </c>
      <c r="T109" s="154">
        <v>37.574000000000005</v>
      </c>
      <c r="U109" s="279">
        <v>37.481999999999999</v>
      </c>
    </row>
    <row r="110" spans="2:23" x14ac:dyDescent="0.25">
      <c r="N110" s="42">
        <v>5</v>
      </c>
      <c r="O110" s="227">
        <v>33.033999999999999</v>
      </c>
      <c r="P110" s="154">
        <v>32.817</v>
      </c>
      <c r="Q110" s="154">
        <v>32.133000000000003</v>
      </c>
      <c r="R110" s="154">
        <v>34.884</v>
      </c>
      <c r="S110" s="154">
        <v>38</v>
      </c>
      <c r="T110" s="154">
        <v>37.539000000000001</v>
      </c>
      <c r="U110" s="279">
        <v>38.588000000000001</v>
      </c>
      <c r="V110" s="151"/>
      <c r="W110" s="149"/>
    </row>
    <row r="111" spans="2:23" x14ac:dyDescent="0.25">
      <c r="N111" s="42">
        <v>6</v>
      </c>
      <c r="O111" s="227">
        <v>36.834000000000003</v>
      </c>
      <c r="P111" s="154">
        <v>35.268999999999998</v>
      </c>
      <c r="Q111" s="154">
        <v>35.292999999999999</v>
      </c>
      <c r="R111" s="154">
        <v>38.174999999999997</v>
      </c>
      <c r="S111" s="154">
        <v>40</v>
      </c>
      <c r="T111" s="154">
        <v>40.335999999999999</v>
      </c>
      <c r="U111" s="279">
        <v>40.808</v>
      </c>
      <c r="V111" s="20"/>
      <c r="W111" s="1"/>
    </row>
    <row r="112" spans="2:23" x14ac:dyDescent="0.25">
      <c r="N112" s="42">
        <v>7</v>
      </c>
      <c r="O112" s="227">
        <v>41.317</v>
      </c>
      <c r="P112" s="154">
        <v>38.615000000000002</v>
      </c>
      <c r="Q112" s="154">
        <v>38.198999999999998</v>
      </c>
      <c r="R112" s="154">
        <v>41.658000000000001</v>
      </c>
      <c r="S112" s="154">
        <v>44</v>
      </c>
      <c r="T112" s="154">
        <v>42.652999999999999</v>
      </c>
      <c r="U112" s="279">
        <v>43.97</v>
      </c>
      <c r="V112" s="20"/>
      <c r="W112" s="1"/>
    </row>
    <row r="113" spans="14:25" x14ac:dyDescent="0.25">
      <c r="N113" s="42">
        <v>8</v>
      </c>
      <c r="O113" s="227">
        <v>46.453000000000003</v>
      </c>
      <c r="P113" s="154">
        <v>42.919000000000004</v>
      </c>
      <c r="Q113" s="154">
        <v>42.451999999999998</v>
      </c>
      <c r="R113" s="154">
        <v>45.551000000000002</v>
      </c>
      <c r="S113" s="154">
        <v>48</v>
      </c>
      <c r="T113" s="154">
        <v>47.682000000000002</v>
      </c>
      <c r="U113" s="279">
        <v>48.315000000000005</v>
      </c>
      <c r="V113" s="20"/>
      <c r="W113" s="1"/>
    </row>
    <row r="114" spans="14:25" x14ac:dyDescent="0.25">
      <c r="N114" s="42">
        <v>9</v>
      </c>
      <c r="O114" s="227">
        <v>51.244999999999997</v>
      </c>
      <c r="P114" s="154">
        <v>48.986000000000004</v>
      </c>
      <c r="Q114" s="154">
        <v>48.58</v>
      </c>
      <c r="R114" s="154">
        <v>51.204000000000008</v>
      </c>
      <c r="S114" s="154">
        <v>53</v>
      </c>
      <c r="T114" s="154">
        <v>52.739000000000004</v>
      </c>
      <c r="U114" s="279">
        <v>52.664000000000001</v>
      </c>
      <c r="V114" s="20"/>
      <c r="W114" s="1"/>
    </row>
    <row r="115" spans="14:25" x14ac:dyDescent="0.25">
      <c r="N115" s="42">
        <v>10</v>
      </c>
      <c r="O115" s="227">
        <v>61.002000000000002</v>
      </c>
      <c r="P115" s="154">
        <v>58.223999999999997</v>
      </c>
      <c r="Q115" s="154">
        <v>57.040999999999997</v>
      </c>
      <c r="R115" s="154">
        <v>59.513000000000005</v>
      </c>
      <c r="S115" s="154">
        <v>61</v>
      </c>
      <c r="T115" s="154">
        <v>61.663000000000004</v>
      </c>
      <c r="U115" s="279">
        <v>60.877000000000002</v>
      </c>
      <c r="V115" s="20"/>
      <c r="W115" s="1"/>
    </row>
    <row r="116" spans="14:25" x14ac:dyDescent="0.25">
      <c r="V116" s="20"/>
      <c r="W116" s="1"/>
    </row>
    <row r="117" spans="14:25" x14ac:dyDescent="0.25">
      <c r="V117" s="20"/>
      <c r="W117" s="1"/>
    </row>
    <row r="118" spans="14:25" x14ac:dyDescent="0.25">
      <c r="V118" s="20"/>
      <c r="W118" s="1"/>
    </row>
    <row r="119" spans="14:25" x14ac:dyDescent="0.25">
      <c r="V119" s="20"/>
      <c r="W119" s="1"/>
    </row>
    <row r="120" spans="14:25" x14ac:dyDescent="0.25">
      <c r="V120" s="20"/>
      <c r="W120" s="1"/>
    </row>
    <row r="121" spans="14:25" x14ac:dyDescent="0.25">
      <c r="U121" s="149"/>
      <c r="V121" s="149"/>
      <c r="W121" s="149"/>
      <c r="Y121" s="207"/>
    </row>
    <row r="122" spans="14:25" x14ac:dyDescent="0.25">
      <c r="U122" s="149"/>
      <c r="V122" s="149"/>
      <c r="W122" s="149"/>
      <c r="Y122" s="208"/>
    </row>
    <row r="132" spans="2:22" ht="15.75" x14ac:dyDescent="0.25">
      <c r="B132" s="21" t="s">
        <v>131</v>
      </c>
      <c r="O132" s="324" t="s">
        <v>128</v>
      </c>
      <c r="P132" s="325"/>
      <c r="Q132" s="325"/>
      <c r="R132" s="325"/>
      <c r="S132" s="325"/>
      <c r="T132" s="325"/>
      <c r="U132" s="326"/>
    </row>
    <row r="133" spans="2:22" x14ac:dyDescent="0.25">
      <c r="B133" s="122" t="s">
        <v>12</v>
      </c>
      <c r="N133" s="97" t="s">
        <v>59</v>
      </c>
      <c r="O133" s="97">
        <v>2011</v>
      </c>
      <c r="P133" s="152">
        <v>2012</v>
      </c>
      <c r="Q133" s="152">
        <v>2013</v>
      </c>
      <c r="R133" s="152">
        <v>2014</v>
      </c>
      <c r="S133" s="152">
        <v>2015</v>
      </c>
      <c r="T133" s="152">
        <v>2016</v>
      </c>
      <c r="U133" s="128">
        <v>2017</v>
      </c>
    </row>
    <row r="134" spans="2:22" x14ac:dyDescent="0.25">
      <c r="B134" s="22" t="s">
        <v>27</v>
      </c>
      <c r="J134" s="1"/>
      <c r="N134" s="42">
        <v>1</v>
      </c>
      <c r="O134" s="227"/>
      <c r="P134" s="154">
        <v>1.9670000000000001</v>
      </c>
      <c r="Q134" s="154">
        <v>-1.8900000000000001</v>
      </c>
      <c r="R134" s="154">
        <v>4.9420000000000002</v>
      </c>
      <c r="S134" s="42">
        <v>5</v>
      </c>
      <c r="T134" s="227">
        <v>9.9989999999999988</v>
      </c>
      <c r="U134" s="279">
        <v>11.44</v>
      </c>
    </row>
    <row r="135" spans="2:22" x14ac:dyDescent="0.25">
      <c r="B135" s="6" t="s">
        <v>129</v>
      </c>
      <c r="N135" s="42">
        <v>2</v>
      </c>
      <c r="O135" s="227">
        <v>8.3439999999999994</v>
      </c>
      <c r="P135" s="154">
        <v>18.224999999999998</v>
      </c>
      <c r="Q135" s="154">
        <v>16.335000000000001</v>
      </c>
      <c r="R135" s="154">
        <v>17.687000000000001</v>
      </c>
      <c r="S135" s="42">
        <v>18</v>
      </c>
      <c r="T135" s="227">
        <v>19.717000000000002</v>
      </c>
      <c r="U135" s="279">
        <v>21.564</v>
      </c>
    </row>
    <row r="136" spans="2:22" x14ac:dyDescent="0.25">
      <c r="C136" s="176"/>
      <c r="D136" s="176"/>
      <c r="E136" s="176"/>
      <c r="F136" s="176"/>
      <c r="G136" s="176"/>
      <c r="H136" s="176"/>
      <c r="I136" s="176"/>
      <c r="J136" s="176"/>
      <c r="K136" s="176"/>
      <c r="L136" s="176"/>
      <c r="M136" s="176"/>
      <c r="N136" s="42">
        <v>3</v>
      </c>
      <c r="O136" s="227">
        <v>16.64</v>
      </c>
      <c r="P136" s="154">
        <v>21.844000000000001</v>
      </c>
      <c r="Q136" s="154">
        <v>19.210999999999999</v>
      </c>
      <c r="R136" s="154">
        <v>21.41</v>
      </c>
      <c r="S136" s="42">
        <v>22</v>
      </c>
      <c r="T136" s="227">
        <v>24.116</v>
      </c>
      <c r="U136" s="279">
        <v>26.083000000000002</v>
      </c>
    </row>
    <row r="137" spans="2:22" x14ac:dyDescent="0.25">
      <c r="B137" s="33"/>
      <c r="C137" s="176"/>
      <c r="D137" s="176"/>
      <c r="E137" s="176"/>
      <c r="F137" s="176"/>
      <c r="G137" s="176"/>
      <c r="H137" s="176"/>
      <c r="I137" s="176"/>
      <c r="J137" s="176"/>
      <c r="K137" s="176"/>
      <c r="L137" s="176"/>
      <c r="M137" s="176"/>
      <c r="N137" s="42">
        <v>4</v>
      </c>
      <c r="O137" s="227">
        <v>23.358999999999998</v>
      </c>
      <c r="P137" s="154">
        <v>24.891999999999999</v>
      </c>
      <c r="Q137" s="154">
        <v>23.742999999999999</v>
      </c>
      <c r="R137" s="154">
        <v>24.837999999999997</v>
      </c>
      <c r="S137" s="42">
        <v>25</v>
      </c>
      <c r="T137" s="227">
        <v>27.145999999999997</v>
      </c>
      <c r="U137" s="279">
        <v>27.152999999999999</v>
      </c>
    </row>
    <row r="138" spans="2:22" x14ac:dyDescent="0.25">
      <c r="B138" s="1"/>
      <c r="N138" s="42">
        <v>5</v>
      </c>
      <c r="O138" s="227">
        <v>28.256999999999998</v>
      </c>
      <c r="P138" s="154">
        <v>26.902999999999999</v>
      </c>
      <c r="Q138" s="154">
        <v>24.9</v>
      </c>
      <c r="R138" s="154">
        <v>25.946999999999999</v>
      </c>
      <c r="S138" s="42">
        <v>27</v>
      </c>
      <c r="T138" s="227">
        <v>28.637</v>
      </c>
      <c r="U138" s="279">
        <v>29.135999999999999</v>
      </c>
    </row>
    <row r="139" spans="2:22" x14ac:dyDescent="0.25">
      <c r="N139" s="42">
        <v>6</v>
      </c>
      <c r="O139" s="227">
        <v>32.454999999999998</v>
      </c>
      <c r="P139" s="154">
        <v>29.244999999999997</v>
      </c>
      <c r="Q139" s="154">
        <v>28.072999999999997</v>
      </c>
      <c r="R139" s="154">
        <v>29.372999999999998</v>
      </c>
      <c r="S139" s="42">
        <v>28.999999999999996</v>
      </c>
      <c r="T139" s="227">
        <v>30.722999999999999</v>
      </c>
      <c r="U139" s="279">
        <v>31.074000000000002</v>
      </c>
    </row>
    <row r="140" spans="2:22" x14ac:dyDescent="0.25">
      <c r="N140" s="42">
        <v>7</v>
      </c>
      <c r="O140" s="227">
        <v>36.514000000000003</v>
      </c>
      <c r="P140" s="154">
        <v>32.42</v>
      </c>
      <c r="Q140" s="154">
        <v>30.553000000000001</v>
      </c>
      <c r="R140" s="154">
        <v>31.895</v>
      </c>
      <c r="S140" s="42">
        <v>32</v>
      </c>
      <c r="T140" s="227">
        <v>32.503</v>
      </c>
      <c r="U140" s="279">
        <v>33.489000000000004</v>
      </c>
    </row>
    <row r="141" spans="2:22" x14ac:dyDescent="0.25">
      <c r="N141" s="42">
        <v>8</v>
      </c>
      <c r="O141" s="227">
        <v>41.038999999999994</v>
      </c>
      <c r="P141" s="154">
        <v>35.454000000000001</v>
      </c>
      <c r="Q141" s="154">
        <v>33.989999999999995</v>
      </c>
      <c r="R141" s="154">
        <v>35.077999999999996</v>
      </c>
      <c r="S141" s="42">
        <v>36</v>
      </c>
      <c r="T141" s="227">
        <v>36.295999999999999</v>
      </c>
      <c r="U141" s="279">
        <v>37.035000000000004</v>
      </c>
      <c r="V141" s="7"/>
    </row>
    <row r="142" spans="2:22" x14ac:dyDescent="0.25">
      <c r="N142" s="42">
        <v>9</v>
      </c>
      <c r="O142" s="227">
        <v>44.67</v>
      </c>
      <c r="P142" s="154">
        <v>40.798000000000002</v>
      </c>
      <c r="Q142" s="154">
        <v>39.099000000000004</v>
      </c>
      <c r="R142" s="154">
        <v>39.706000000000003</v>
      </c>
      <c r="S142" s="42">
        <v>39</v>
      </c>
      <c r="T142" s="227">
        <v>40.024000000000001</v>
      </c>
      <c r="U142" s="279">
        <v>39.856999999999999</v>
      </c>
      <c r="V142" s="20"/>
    </row>
    <row r="143" spans="2:22" x14ac:dyDescent="0.25">
      <c r="N143" s="42">
        <v>10</v>
      </c>
      <c r="O143" s="227">
        <v>53.073999999999998</v>
      </c>
      <c r="P143" s="154">
        <v>48.658000000000001</v>
      </c>
      <c r="Q143" s="154">
        <v>45.948999999999998</v>
      </c>
      <c r="R143" s="154">
        <v>45.887999999999998</v>
      </c>
      <c r="S143" s="42">
        <v>46</v>
      </c>
      <c r="T143" s="227">
        <v>46.506</v>
      </c>
      <c r="U143" s="279">
        <v>45.097999999999999</v>
      </c>
      <c r="V143" s="20"/>
    </row>
    <row r="144" spans="2:22" x14ac:dyDescent="0.25">
      <c r="V144" s="20"/>
    </row>
    <row r="145" spans="2:22" x14ac:dyDescent="0.25">
      <c r="V145" s="20"/>
    </row>
    <row r="146" spans="2:22" x14ac:dyDescent="0.25">
      <c r="V146" s="20"/>
    </row>
    <row r="147" spans="2:22" x14ac:dyDescent="0.25">
      <c r="V147" s="20"/>
    </row>
    <row r="148" spans="2:22" x14ac:dyDescent="0.25">
      <c r="V148" s="20"/>
    </row>
    <row r="149" spans="2:22" x14ac:dyDescent="0.25">
      <c r="V149" s="20"/>
    </row>
    <row r="150" spans="2:22" x14ac:dyDescent="0.25">
      <c r="V150" s="20"/>
    </row>
    <row r="151" spans="2:22" x14ac:dyDescent="0.25">
      <c r="V151" s="20"/>
    </row>
    <row r="155" spans="2:22" x14ac:dyDescent="0.25">
      <c r="U155" s="1"/>
      <c r="V155" s="1"/>
    </row>
    <row r="156" spans="2:22" x14ac:dyDescent="0.25">
      <c r="U156" s="1"/>
      <c r="V156" s="1"/>
    </row>
    <row r="160" spans="2:22" ht="15.75" x14ac:dyDescent="0.25">
      <c r="B160" s="21" t="s">
        <v>132</v>
      </c>
      <c r="N160" s="148"/>
      <c r="O160" s="324" t="s">
        <v>128</v>
      </c>
      <c r="P160" s="325"/>
      <c r="Q160" s="325"/>
      <c r="R160" s="325"/>
      <c r="S160" s="325"/>
      <c r="T160" s="325"/>
      <c r="U160" s="326"/>
    </row>
    <row r="161" spans="2:23" x14ac:dyDescent="0.25">
      <c r="B161" s="122" t="s">
        <v>12</v>
      </c>
      <c r="N161" s="97" t="s">
        <v>20</v>
      </c>
      <c r="O161" s="152">
        <v>2011</v>
      </c>
      <c r="P161" s="152">
        <v>2012</v>
      </c>
      <c r="Q161" s="152">
        <v>2013</v>
      </c>
      <c r="R161" s="152">
        <v>2014</v>
      </c>
      <c r="S161" s="152">
        <v>2015</v>
      </c>
      <c r="T161" s="152">
        <v>2016</v>
      </c>
      <c r="U161" s="283">
        <v>2017</v>
      </c>
    </row>
    <row r="162" spans="2:23" x14ac:dyDescent="0.25">
      <c r="B162" s="22" t="s">
        <v>27</v>
      </c>
      <c r="J162" s="1"/>
      <c r="N162" s="42" t="s">
        <v>3</v>
      </c>
      <c r="O162" s="227">
        <v>31.941000000000003</v>
      </c>
      <c r="P162" s="154">
        <v>36.209000000000003</v>
      </c>
      <c r="Q162" s="154">
        <v>36.602000000000004</v>
      </c>
      <c r="R162" s="154">
        <v>39.814999999999998</v>
      </c>
      <c r="S162" s="154">
        <v>42.335999999999999</v>
      </c>
      <c r="T162" s="154">
        <v>42.472000000000001</v>
      </c>
      <c r="U162" s="279">
        <v>43.125999999999998</v>
      </c>
    </row>
    <row r="163" spans="2:23" x14ac:dyDescent="0.25">
      <c r="B163" s="1" t="s">
        <v>127</v>
      </c>
      <c r="N163" s="42" t="s">
        <v>4</v>
      </c>
      <c r="O163" s="227">
        <v>28.487000000000002</v>
      </c>
      <c r="P163" s="154">
        <v>34.506999999999998</v>
      </c>
      <c r="Q163" s="154">
        <v>33.600999999999999</v>
      </c>
      <c r="R163" s="154">
        <v>38.320999999999998</v>
      </c>
      <c r="S163" s="154">
        <v>39.484000000000002</v>
      </c>
      <c r="T163" s="154">
        <v>39.977000000000004</v>
      </c>
      <c r="U163" s="279">
        <v>41.266999999999996</v>
      </c>
    </row>
    <row r="164" spans="2:23" x14ac:dyDescent="0.25">
      <c r="B164" s="1"/>
      <c r="N164" s="42" t="s">
        <v>5</v>
      </c>
      <c r="O164" s="227">
        <v>25.524000000000001</v>
      </c>
      <c r="P164" s="154">
        <v>38.871000000000002</v>
      </c>
      <c r="Q164" s="154">
        <v>38.35</v>
      </c>
      <c r="R164" s="154">
        <v>42.204000000000001</v>
      </c>
      <c r="S164" s="154">
        <v>44.663000000000004</v>
      </c>
      <c r="T164" s="154">
        <v>44.472000000000001</v>
      </c>
      <c r="U164" s="279">
        <v>45.274000000000001</v>
      </c>
    </row>
    <row r="165" spans="2:23" x14ac:dyDescent="0.25">
      <c r="N165" s="42" t="s">
        <v>6</v>
      </c>
      <c r="O165" s="227">
        <v>22.832000000000001</v>
      </c>
      <c r="P165" s="154">
        <v>30.741000000000003</v>
      </c>
      <c r="Q165" s="154">
        <v>29.728999999999999</v>
      </c>
      <c r="R165" s="154">
        <v>33.461999999999996</v>
      </c>
      <c r="S165" s="154">
        <v>35.146000000000001</v>
      </c>
      <c r="T165" s="154">
        <v>36.054000000000002</v>
      </c>
      <c r="U165" s="279">
        <v>37.352999999999994</v>
      </c>
    </row>
    <row r="166" spans="2:23" x14ac:dyDescent="0.25">
      <c r="N166" s="42" t="s">
        <v>45</v>
      </c>
      <c r="O166" s="227">
        <v>26.583000000000002</v>
      </c>
      <c r="P166" s="154">
        <v>33.881</v>
      </c>
      <c r="Q166" s="154">
        <v>33.969000000000001</v>
      </c>
      <c r="R166" s="154">
        <v>37.302</v>
      </c>
      <c r="S166" s="154">
        <v>39.058999999999997</v>
      </c>
      <c r="T166" s="154">
        <v>40.036000000000001</v>
      </c>
      <c r="U166" s="279">
        <v>40.555999999999997</v>
      </c>
    </row>
    <row r="167" spans="2:23" x14ac:dyDescent="0.25">
      <c r="V167" s="206"/>
      <c r="W167" s="20"/>
    </row>
    <row r="168" spans="2:23" x14ac:dyDescent="0.25">
      <c r="W168" s="20"/>
    </row>
    <row r="169" spans="2:23" x14ac:dyDescent="0.25">
      <c r="W169" s="20"/>
    </row>
    <row r="170" spans="2:23" x14ac:dyDescent="0.25">
      <c r="W170" s="20"/>
    </row>
    <row r="171" spans="2:23" x14ac:dyDescent="0.25">
      <c r="W171" s="20"/>
    </row>
    <row r="173" spans="2:23" x14ac:dyDescent="0.25">
      <c r="N173" s="148"/>
      <c r="O173" s="148"/>
    </row>
    <row r="174" spans="2:23" x14ac:dyDescent="0.25">
      <c r="N174" s="148"/>
      <c r="O174" s="148"/>
    </row>
    <row r="175" spans="2:23" x14ac:dyDescent="0.25">
      <c r="N175" s="148"/>
      <c r="O175" s="148"/>
      <c r="U175" s="149"/>
      <c r="V175" s="149"/>
    </row>
    <row r="176" spans="2:23" x14ac:dyDescent="0.25">
      <c r="N176" s="148"/>
      <c r="O176" s="148"/>
      <c r="U176" s="149"/>
      <c r="V176" s="149"/>
    </row>
    <row r="177" spans="2:22" x14ac:dyDescent="0.25">
      <c r="N177" s="148"/>
      <c r="O177" s="148"/>
      <c r="U177" s="149"/>
      <c r="V177" s="149"/>
    </row>
    <row r="178" spans="2:22" x14ac:dyDescent="0.25">
      <c r="N178" s="148"/>
      <c r="O178" s="148"/>
      <c r="U178" s="149"/>
      <c r="V178" s="149"/>
    </row>
    <row r="179" spans="2:22" x14ac:dyDescent="0.25">
      <c r="N179" s="148"/>
      <c r="O179" s="148"/>
      <c r="U179" s="284"/>
      <c r="V179" s="149"/>
    </row>
    <row r="180" spans="2:22" x14ac:dyDescent="0.25">
      <c r="N180" s="148"/>
      <c r="O180" s="148"/>
      <c r="U180" s="285"/>
      <c r="V180" s="149"/>
    </row>
    <row r="181" spans="2:22" x14ac:dyDescent="0.25">
      <c r="N181" s="148"/>
      <c r="O181" s="148"/>
      <c r="U181" s="149"/>
      <c r="V181" s="149"/>
    </row>
    <row r="182" spans="2:22" x14ac:dyDescent="0.25">
      <c r="N182" s="148"/>
      <c r="O182" s="148"/>
      <c r="U182" s="149"/>
      <c r="V182" s="149"/>
    </row>
    <row r="183" spans="2:22" x14ac:dyDescent="0.25">
      <c r="N183" s="148"/>
      <c r="O183" s="148"/>
    </row>
    <row r="184" spans="2:22" x14ac:dyDescent="0.25">
      <c r="N184" s="148"/>
      <c r="O184" s="148"/>
    </row>
    <row r="185" spans="2:22" x14ac:dyDescent="0.25">
      <c r="N185" s="148"/>
      <c r="O185" s="148"/>
    </row>
    <row r="186" spans="2:22" ht="15.75" x14ac:dyDescent="0.25">
      <c r="B186" s="21" t="s">
        <v>132</v>
      </c>
      <c r="N186" s="148"/>
      <c r="O186" s="324" t="s">
        <v>128</v>
      </c>
      <c r="P186" s="325"/>
      <c r="Q186" s="325"/>
      <c r="R186" s="325"/>
      <c r="S186" s="325"/>
      <c r="T186" s="325"/>
      <c r="U186" s="326"/>
    </row>
    <row r="187" spans="2:22" x14ac:dyDescent="0.25">
      <c r="B187" s="122" t="s">
        <v>12</v>
      </c>
      <c r="N187" s="97" t="s">
        <v>20</v>
      </c>
      <c r="O187" s="152">
        <v>2011</v>
      </c>
      <c r="P187" s="152">
        <v>2012</v>
      </c>
      <c r="Q187" s="152">
        <v>2013</v>
      </c>
      <c r="R187" s="152">
        <v>2014</v>
      </c>
      <c r="S187" s="152">
        <v>2015</v>
      </c>
      <c r="T187" s="152">
        <v>2016</v>
      </c>
      <c r="U187" s="128">
        <v>2017</v>
      </c>
    </row>
    <row r="188" spans="2:22" x14ac:dyDescent="0.25">
      <c r="B188" s="22" t="s">
        <v>27</v>
      </c>
      <c r="J188" s="1"/>
      <c r="N188" s="42" t="s">
        <v>3</v>
      </c>
      <c r="O188" s="227">
        <v>25.668000000000003</v>
      </c>
      <c r="P188" s="154">
        <v>27.849</v>
      </c>
      <c r="Q188" s="154">
        <v>26.528000000000002</v>
      </c>
      <c r="R188" s="154">
        <v>27.394000000000002</v>
      </c>
      <c r="S188" s="154">
        <v>27.619</v>
      </c>
      <c r="T188" s="279">
        <v>29.39</v>
      </c>
      <c r="U188" s="279">
        <v>29.948999999999998</v>
      </c>
    </row>
    <row r="189" spans="2:22" x14ac:dyDescent="0.25">
      <c r="B189" s="6" t="s">
        <v>129</v>
      </c>
      <c r="N189" s="42" t="s">
        <v>4</v>
      </c>
      <c r="O189" s="227">
        <v>23.516999999999999</v>
      </c>
      <c r="P189" s="154">
        <v>27.47</v>
      </c>
      <c r="Q189" s="154">
        <v>25.481999999999999</v>
      </c>
      <c r="R189" s="154">
        <v>28.32</v>
      </c>
      <c r="S189" s="154">
        <v>28.138000000000002</v>
      </c>
      <c r="T189" s="279">
        <v>29.89</v>
      </c>
      <c r="U189" s="279">
        <v>30.367000000000001</v>
      </c>
    </row>
    <row r="190" spans="2:22" x14ac:dyDescent="0.25">
      <c r="N190" s="42" t="s">
        <v>5</v>
      </c>
      <c r="O190" s="227">
        <v>17.53</v>
      </c>
      <c r="P190" s="154">
        <v>28.966999999999999</v>
      </c>
      <c r="Q190" s="154">
        <v>26.481999999999999</v>
      </c>
      <c r="R190" s="154">
        <v>27.461999999999996</v>
      </c>
      <c r="S190" s="154">
        <v>27.189000000000004</v>
      </c>
      <c r="T190" s="279">
        <v>29.058</v>
      </c>
      <c r="U190" s="279">
        <v>29.757000000000001</v>
      </c>
    </row>
    <row r="191" spans="2:22" x14ac:dyDescent="0.25">
      <c r="N191" s="42" t="s">
        <v>6</v>
      </c>
      <c r="O191" s="227">
        <v>20.377000000000002</v>
      </c>
      <c r="P191" s="154">
        <v>27.21</v>
      </c>
      <c r="Q191" s="154">
        <v>25.130999999999997</v>
      </c>
      <c r="R191" s="154">
        <v>27.728000000000002</v>
      </c>
      <c r="S191" s="154">
        <v>27.977999999999998</v>
      </c>
      <c r="T191" s="279">
        <v>29.569000000000003</v>
      </c>
      <c r="U191" s="279">
        <v>30.314000000000004</v>
      </c>
    </row>
    <row r="192" spans="2:22" x14ac:dyDescent="0.25">
      <c r="N192" s="42" t="s">
        <v>45</v>
      </c>
      <c r="O192" s="227">
        <v>21.979000000000003</v>
      </c>
      <c r="P192" s="154">
        <v>28.344999999999999</v>
      </c>
      <c r="Q192" s="154">
        <v>26.891999999999999</v>
      </c>
      <c r="R192" s="154">
        <v>28.672999999999998</v>
      </c>
      <c r="S192" s="154">
        <v>28.415000000000003</v>
      </c>
      <c r="T192" s="279">
        <v>30.36</v>
      </c>
      <c r="U192" s="279">
        <v>30.626999999999999</v>
      </c>
    </row>
    <row r="193" spans="22:22" x14ac:dyDescent="0.25">
      <c r="V193" s="7"/>
    </row>
  </sheetData>
  <mergeCells count="5">
    <mergeCell ref="O132:U132"/>
    <mergeCell ref="O160:U160"/>
    <mergeCell ref="O186:U186"/>
    <mergeCell ref="O79:U79"/>
    <mergeCell ref="O104:U104"/>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2:D17"/>
  <sheetViews>
    <sheetView workbookViewId="0">
      <selection activeCell="L42" sqref="L42"/>
    </sheetView>
  </sheetViews>
  <sheetFormatPr defaultRowHeight="15" x14ac:dyDescent="0.25"/>
  <cols>
    <col min="3" max="3" width="11.85546875" bestFit="1" customWidth="1"/>
    <col min="4" max="4" width="14.28515625" bestFit="1" customWidth="1"/>
  </cols>
  <sheetData>
    <row r="2" spans="2:4" x14ac:dyDescent="0.25">
      <c r="B2" s="165" t="s">
        <v>394</v>
      </c>
    </row>
    <row r="3" spans="2:4" x14ac:dyDescent="0.25">
      <c r="B3" s="52" t="s">
        <v>12</v>
      </c>
    </row>
    <row r="4" spans="2:4" x14ac:dyDescent="0.25">
      <c r="B4" s="22" t="s">
        <v>27</v>
      </c>
    </row>
    <row r="5" spans="2:4" x14ac:dyDescent="0.25">
      <c r="B5" s="88"/>
    </row>
    <row r="6" spans="2:4" x14ac:dyDescent="0.25">
      <c r="B6" s="88"/>
    </row>
    <row r="7" spans="2:4" x14ac:dyDescent="0.25">
      <c r="B7" s="312" t="s">
        <v>393</v>
      </c>
      <c r="C7" s="165" t="s">
        <v>395</v>
      </c>
      <c r="D7" s="165" t="s">
        <v>396</v>
      </c>
    </row>
    <row r="8" spans="2:4" x14ac:dyDescent="0.25">
      <c r="B8" s="311">
        <v>1</v>
      </c>
      <c r="C8" s="290" t="s">
        <v>292</v>
      </c>
      <c r="D8" s="290" t="s">
        <v>293</v>
      </c>
    </row>
    <row r="9" spans="2:4" x14ac:dyDescent="0.25">
      <c r="B9" s="311">
        <v>2</v>
      </c>
      <c r="C9" s="290" t="s">
        <v>294</v>
      </c>
      <c r="D9" s="290" t="s">
        <v>295</v>
      </c>
    </row>
    <row r="10" spans="2:4" x14ac:dyDescent="0.25">
      <c r="B10" s="311">
        <v>3</v>
      </c>
      <c r="C10" s="290" t="s">
        <v>296</v>
      </c>
      <c r="D10" s="290" t="s">
        <v>297</v>
      </c>
    </row>
    <row r="11" spans="2:4" x14ac:dyDescent="0.25">
      <c r="B11" s="311">
        <v>4</v>
      </c>
      <c r="C11" s="290" t="s">
        <v>298</v>
      </c>
      <c r="D11" s="290" t="s">
        <v>299</v>
      </c>
    </row>
    <row r="12" spans="2:4" x14ac:dyDescent="0.25">
      <c r="B12" s="311">
        <v>5</v>
      </c>
      <c r="C12" s="290" t="s">
        <v>300</v>
      </c>
      <c r="D12" s="290" t="s">
        <v>301</v>
      </c>
    </row>
    <row r="13" spans="2:4" x14ac:dyDescent="0.25">
      <c r="B13" s="311">
        <v>6</v>
      </c>
      <c r="C13" s="290" t="s">
        <v>302</v>
      </c>
      <c r="D13" s="290" t="s">
        <v>303</v>
      </c>
    </row>
    <row r="14" spans="2:4" x14ac:dyDescent="0.25">
      <c r="B14" s="311">
        <v>7</v>
      </c>
      <c r="C14" s="290" t="s">
        <v>304</v>
      </c>
      <c r="D14" s="290" t="s">
        <v>305</v>
      </c>
    </row>
    <row r="15" spans="2:4" x14ac:dyDescent="0.25">
      <c r="B15" s="311">
        <v>8</v>
      </c>
      <c r="C15" s="290" t="s">
        <v>306</v>
      </c>
      <c r="D15" s="290" t="s">
        <v>307</v>
      </c>
    </row>
    <row r="16" spans="2:4" x14ac:dyDescent="0.25">
      <c r="B16" s="311">
        <v>9</v>
      </c>
      <c r="C16" s="290" t="s">
        <v>308</v>
      </c>
      <c r="D16" s="290" t="s">
        <v>309</v>
      </c>
    </row>
    <row r="17" spans="2:4" x14ac:dyDescent="0.25">
      <c r="B17" s="311">
        <v>10</v>
      </c>
      <c r="C17" s="290" t="s">
        <v>310</v>
      </c>
      <c r="D17" s="290" t="s">
        <v>311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B1:AB73"/>
  <sheetViews>
    <sheetView topLeftCell="A49" workbookViewId="0">
      <selection activeCell="M42" sqref="M42"/>
    </sheetView>
  </sheetViews>
  <sheetFormatPr defaultRowHeight="15" x14ac:dyDescent="0.25"/>
  <cols>
    <col min="1" max="1" width="9.140625" style="1"/>
    <col min="2" max="2" width="13.140625" style="1" customWidth="1"/>
    <col min="3" max="3" width="11.5703125" style="1" bestFit="1" customWidth="1"/>
    <col min="4" max="6" width="12.5703125" style="1" bestFit="1" customWidth="1"/>
    <col min="7" max="7" width="11.5703125" style="1" bestFit="1" customWidth="1"/>
    <col min="8" max="13" width="9.140625" style="1"/>
    <col min="14" max="15" width="15" style="1" customWidth="1"/>
    <col min="16" max="17" width="10.5703125" style="1" bestFit="1" customWidth="1"/>
    <col min="18" max="21" width="9.140625" style="1"/>
    <col min="22" max="22" width="10.42578125" style="1" bestFit="1" customWidth="1"/>
    <col min="23" max="24" width="9.140625" style="1"/>
    <col min="25" max="25" width="9.140625" style="1" customWidth="1"/>
    <col min="26" max="16384" width="9.140625" style="1"/>
  </cols>
  <sheetData>
    <row r="1" spans="2:28" ht="15.75" x14ac:dyDescent="0.25">
      <c r="B1" s="4" t="s">
        <v>51</v>
      </c>
    </row>
    <row r="2" spans="2:28" x14ac:dyDescent="0.25">
      <c r="B2" s="8" t="s">
        <v>17</v>
      </c>
      <c r="C2" s="8"/>
      <c r="D2" s="8"/>
      <c r="E2" s="8"/>
      <c r="F2" s="8"/>
      <c r="G2" s="8"/>
      <c r="H2" s="8"/>
      <c r="I2" s="8"/>
      <c r="J2" s="8"/>
      <c r="K2" s="8"/>
      <c r="L2" s="8"/>
      <c r="M2" s="8"/>
      <c r="N2" s="8"/>
      <c r="O2" s="8"/>
      <c r="P2" s="8"/>
      <c r="Q2" s="8"/>
      <c r="R2" s="8"/>
      <c r="S2" s="8"/>
      <c r="T2" s="8"/>
      <c r="U2" s="8"/>
    </row>
    <row r="3" spans="2:28" x14ac:dyDescent="0.25">
      <c r="B3" s="8"/>
      <c r="C3" s="8"/>
      <c r="D3" s="8"/>
      <c r="E3" s="8"/>
      <c r="F3" s="8"/>
      <c r="G3" s="8"/>
      <c r="H3" s="8"/>
      <c r="I3" s="8"/>
      <c r="J3" s="8"/>
      <c r="K3" s="8"/>
      <c r="L3" s="8"/>
      <c r="M3" s="8"/>
      <c r="N3" s="8"/>
      <c r="O3" s="8"/>
      <c r="P3" s="8"/>
      <c r="Q3" s="8"/>
      <c r="R3" s="8"/>
      <c r="S3" s="8"/>
      <c r="T3" s="8"/>
      <c r="U3" s="8"/>
    </row>
    <row r="4" spans="2:28" ht="15.75" x14ac:dyDescent="0.25">
      <c r="B4" s="9" t="s">
        <v>177</v>
      </c>
      <c r="C4" s="8"/>
      <c r="D4" s="8"/>
      <c r="E4" s="8"/>
      <c r="F4" s="8"/>
      <c r="G4" s="8"/>
      <c r="H4" s="8"/>
      <c r="I4" s="8"/>
      <c r="J4" s="8"/>
      <c r="K4" s="8"/>
      <c r="L4" s="8"/>
      <c r="M4" s="8"/>
      <c r="N4" s="8"/>
      <c r="O4" s="8"/>
      <c r="P4" s="8"/>
      <c r="Q4" s="8"/>
      <c r="R4" s="8"/>
      <c r="S4" s="8"/>
      <c r="T4" s="8"/>
      <c r="U4" s="8"/>
    </row>
    <row r="5" spans="2:28" x14ac:dyDescent="0.25">
      <c r="B5" s="1" t="s">
        <v>12</v>
      </c>
      <c r="J5" s="8"/>
      <c r="K5" s="8"/>
      <c r="L5" s="8"/>
      <c r="M5" s="8"/>
      <c r="N5" s="8"/>
      <c r="O5" s="8"/>
      <c r="P5" s="8"/>
      <c r="Q5" s="8"/>
      <c r="R5" s="8"/>
      <c r="V5" s="12"/>
      <c r="W5" s="12"/>
      <c r="X5" s="12"/>
      <c r="Y5" s="12"/>
      <c r="Z5" s="12"/>
      <c r="AA5" s="12"/>
      <c r="AB5" s="12"/>
    </row>
    <row r="6" spans="2:28" x14ac:dyDescent="0.25">
      <c r="B6" s="22" t="s">
        <v>10</v>
      </c>
      <c r="C6" s="15"/>
      <c r="D6" s="16"/>
      <c r="E6" s="12"/>
      <c r="O6" s="14"/>
      <c r="P6" s="8"/>
      <c r="Q6" s="8"/>
      <c r="R6" s="8"/>
    </row>
    <row r="7" spans="2:28" x14ac:dyDescent="0.25">
      <c r="B7" s="102" t="s">
        <v>133</v>
      </c>
      <c r="C7" s="34"/>
      <c r="D7" s="34"/>
      <c r="E7" s="35"/>
      <c r="F7" s="35"/>
      <c r="G7" s="35"/>
      <c r="H7" s="8"/>
      <c r="I7" s="8"/>
    </row>
    <row r="8" spans="2:28" x14ac:dyDescent="0.25">
      <c r="B8" s="10"/>
      <c r="C8" s="34"/>
      <c r="D8" s="34"/>
      <c r="E8" s="35"/>
      <c r="F8" s="35"/>
      <c r="G8" s="35"/>
      <c r="H8" s="8"/>
      <c r="I8" s="8"/>
      <c r="O8" s="2" t="s">
        <v>134</v>
      </c>
    </row>
    <row r="9" spans="2:28" x14ac:dyDescent="0.25">
      <c r="B9" s="10"/>
      <c r="C9" s="34"/>
      <c r="D9" s="34"/>
      <c r="E9" s="35"/>
      <c r="F9" s="35"/>
      <c r="G9" s="35"/>
      <c r="H9" s="8"/>
      <c r="I9" s="8"/>
      <c r="N9" s="90" t="s">
        <v>135</v>
      </c>
      <c r="P9" s="3"/>
    </row>
    <row r="10" spans="2:28" x14ac:dyDescent="0.25">
      <c r="B10" s="10"/>
      <c r="C10" s="34"/>
      <c r="D10" s="34"/>
      <c r="E10" s="35"/>
      <c r="F10" s="35"/>
      <c r="G10" s="35"/>
      <c r="H10" s="8"/>
      <c r="I10" s="8"/>
      <c r="N10" s="62">
        <v>2010</v>
      </c>
      <c r="O10" s="89">
        <v>66.156702216049467</v>
      </c>
      <c r="P10" s="3"/>
    </row>
    <row r="11" spans="2:28" x14ac:dyDescent="0.25">
      <c r="B11" s="10"/>
      <c r="C11" s="34"/>
      <c r="D11" s="34"/>
      <c r="E11" s="35"/>
      <c r="F11" s="35"/>
      <c r="G11" s="35"/>
      <c r="H11" s="8"/>
      <c r="I11" s="8"/>
      <c r="N11" s="62">
        <v>2011</v>
      </c>
      <c r="O11" s="89">
        <v>65.017009496834362</v>
      </c>
      <c r="P11" s="3"/>
    </row>
    <row r="12" spans="2:28" x14ac:dyDescent="0.25">
      <c r="B12" s="10"/>
      <c r="C12" s="34"/>
      <c r="D12" s="34"/>
      <c r="E12" s="35"/>
      <c r="F12" s="35"/>
      <c r="G12" s="35"/>
      <c r="H12" s="8"/>
      <c r="I12" s="8"/>
      <c r="N12" s="62">
        <v>2012</v>
      </c>
      <c r="O12" s="89">
        <v>66.078497088439974</v>
      </c>
      <c r="P12" s="3"/>
    </row>
    <row r="13" spans="2:28" x14ac:dyDescent="0.25">
      <c r="B13" s="10"/>
      <c r="C13" s="34"/>
      <c r="D13" s="34"/>
      <c r="E13" s="35"/>
      <c r="F13" s="35"/>
      <c r="G13" s="35"/>
      <c r="H13" s="8"/>
      <c r="I13" s="8"/>
      <c r="N13" s="62">
        <v>2013</v>
      </c>
      <c r="O13" s="89">
        <v>65.043119343806993</v>
      </c>
      <c r="P13" s="3"/>
    </row>
    <row r="14" spans="2:28" x14ac:dyDescent="0.25">
      <c r="B14" s="10"/>
      <c r="C14" s="34"/>
      <c r="D14" s="34"/>
      <c r="E14" s="35"/>
      <c r="F14" s="35"/>
      <c r="G14" s="35"/>
      <c r="H14" s="8"/>
      <c r="I14" s="8"/>
      <c r="N14" s="62">
        <v>2014</v>
      </c>
      <c r="O14" s="89">
        <v>63.233810825327375</v>
      </c>
    </row>
    <row r="15" spans="2:28" x14ac:dyDescent="0.25">
      <c r="B15" s="10"/>
      <c r="C15" s="34"/>
      <c r="D15" s="34"/>
      <c r="E15" s="35"/>
      <c r="F15" s="35"/>
      <c r="G15" s="35"/>
      <c r="H15" s="8"/>
      <c r="I15" s="8"/>
      <c r="N15" s="62">
        <v>2015</v>
      </c>
      <c r="O15" s="89">
        <v>61.094493042159762</v>
      </c>
    </row>
    <row r="16" spans="2:28" x14ac:dyDescent="0.25">
      <c r="B16" s="13"/>
      <c r="C16" s="35"/>
      <c r="D16" s="35"/>
      <c r="E16" s="35"/>
      <c r="F16" s="35"/>
      <c r="G16" s="35"/>
      <c r="H16" s="8"/>
      <c r="I16" s="8"/>
      <c r="N16" s="62">
        <v>2016</v>
      </c>
      <c r="O16" s="89">
        <v>57.87149071918023</v>
      </c>
    </row>
    <row r="17" spans="2:16" x14ac:dyDescent="0.25">
      <c r="B17" s="13"/>
      <c r="C17" s="35"/>
      <c r="D17" s="35"/>
      <c r="E17" s="35"/>
      <c r="F17" s="35"/>
      <c r="G17" s="35"/>
      <c r="H17" s="8"/>
      <c r="I17" s="8"/>
      <c r="N17" s="62">
        <v>2017</v>
      </c>
      <c r="O17" s="89">
        <v>54.8</v>
      </c>
    </row>
    <row r="18" spans="2:16" x14ac:dyDescent="0.25">
      <c r="B18" s="13"/>
      <c r="C18" s="35"/>
      <c r="D18" s="35"/>
      <c r="E18" s="35"/>
      <c r="F18" s="35"/>
      <c r="G18" s="35"/>
      <c r="H18" s="8"/>
      <c r="I18" s="8"/>
    </row>
    <row r="19" spans="2:16" x14ac:dyDescent="0.25">
      <c r="B19" s="13"/>
      <c r="C19" s="35"/>
      <c r="D19" s="35"/>
      <c r="E19" s="35"/>
      <c r="F19" s="35"/>
      <c r="G19" s="35"/>
      <c r="H19" s="8"/>
      <c r="I19" s="8"/>
    </row>
    <row r="20" spans="2:16" x14ac:dyDescent="0.25">
      <c r="B20" s="13"/>
      <c r="C20" s="35"/>
      <c r="D20" s="35"/>
      <c r="E20" s="35"/>
      <c r="F20" s="35"/>
      <c r="G20" s="35"/>
      <c r="H20" s="8"/>
      <c r="I20" s="8"/>
    </row>
    <row r="21" spans="2:16" x14ac:dyDescent="0.25">
      <c r="B21" s="13"/>
      <c r="C21" s="35"/>
      <c r="D21" s="35"/>
      <c r="E21" s="35"/>
      <c r="F21" s="35"/>
      <c r="G21" s="35"/>
      <c r="H21" s="8"/>
      <c r="I21" s="8"/>
    </row>
    <row r="22" spans="2:16" x14ac:dyDescent="0.25">
      <c r="B22" s="13"/>
      <c r="C22" s="36"/>
      <c r="D22" s="36"/>
      <c r="E22" s="36"/>
      <c r="F22" s="36"/>
      <c r="G22" s="36"/>
      <c r="H22" s="37"/>
      <c r="I22" s="8"/>
    </row>
    <row r="23" spans="2:16" x14ac:dyDescent="0.25">
      <c r="B23" s="13"/>
      <c r="C23" s="36"/>
      <c r="D23" s="36"/>
      <c r="E23" s="36"/>
      <c r="F23" s="36"/>
      <c r="G23" s="36"/>
      <c r="H23" s="37"/>
      <c r="I23" s="8"/>
    </row>
    <row r="24" spans="2:16" x14ac:dyDescent="0.25">
      <c r="B24" s="13"/>
      <c r="C24" s="36"/>
      <c r="D24" s="36"/>
      <c r="E24" s="36"/>
      <c r="F24" s="36"/>
      <c r="G24" s="36"/>
      <c r="H24" s="37"/>
      <c r="I24" s="8"/>
    </row>
    <row r="25" spans="2:16" x14ac:dyDescent="0.25">
      <c r="B25" s="13"/>
      <c r="C25" s="36"/>
      <c r="D25" s="36"/>
      <c r="E25" s="36"/>
      <c r="F25" s="36"/>
      <c r="G25" s="36"/>
      <c r="H25" s="37"/>
      <c r="I25" s="8"/>
    </row>
    <row r="26" spans="2:16" x14ac:dyDescent="0.25">
      <c r="B26" s="13"/>
      <c r="C26" s="11"/>
      <c r="D26" s="11"/>
      <c r="E26" s="11"/>
      <c r="F26" s="11"/>
      <c r="G26" s="11"/>
      <c r="H26" s="8"/>
      <c r="I26" s="8"/>
    </row>
    <row r="30" spans="2:16" ht="15.75" x14ac:dyDescent="0.25">
      <c r="B30" s="9" t="s">
        <v>56</v>
      </c>
    </row>
    <row r="31" spans="2:16" x14ac:dyDescent="0.25">
      <c r="B31" s="1" t="s">
        <v>136</v>
      </c>
      <c r="P31" s="2"/>
    </row>
    <row r="32" spans="2:16" x14ac:dyDescent="0.25">
      <c r="B32" s="22" t="s">
        <v>10</v>
      </c>
    </row>
    <row r="33" spans="14:22" x14ac:dyDescent="0.25">
      <c r="O33" s="2" t="s">
        <v>136</v>
      </c>
    </row>
    <row r="34" spans="14:22" x14ac:dyDescent="0.25">
      <c r="N34" s="2"/>
      <c r="O34" s="90">
        <v>2010</v>
      </c>
      <c r="P34" s="90">
        <v>2011</v>
      </c>
      <c r="Q34" s="90">
        <v>2012</v>
      </c>
      <c r="R34" s="90">
        <v>2013</v>
      </c>
      <c r="S34" s="90">
        <v>2014</v>
      </c>
      <c r="T34" s="137">
        <v>2015</v>
      </c>
      <c r="U34" s="164">
        <v>2016</v>
      </c>
      <c r="V34" s="173">
        <v>2017</v>
      </c>
    </row>
    <row r="35" spans="14:22" x14ac:dyDescent="0.25">
      <c r="N35" s="12" t="s">
        <v>2</v>
      </c>
      <c r="O35" s="89">
        <v>5.1398895164705394</v>
      </c>
      <c r="P35" s="89">
        <v>5.4479602808050593</v>
      </c>
      <c r="Q35" s="89">
        <v>4.8957579425534892</v>
      </c>
      <c r="R35" s="89">
        <v>4.8735389227844168</v>
      </c>
      <c r="S35" s="89">
        <v>5.2780082209054102</v>
      </c>
      <c r="T35" s="89">
        <v>5.6656565621584862</v>
      </c>
      <c r="U35" s="89">
        <v>6.4829957871740369</v>
      </c>
      <c r="V35" s="89">
        <v>7.8686103253248136</v>
      </c>
    </row>
    <row r="36" spans="14:22" x14ac:dyDescent="0.25">
      <c r="N36" s="12" t="s">
        <v>53</v>
      </c>
      <c r="O36" s="89">
        <v>18.125676848884165</v>
      </c>
      <c r="P36" s="89">
        <v>18.361428037732693</v>
      </c>
      <c r="Q36" s="89">
        <v>17.255556756502717</v>
      </c>
      <c r="R36" s="89">
        <v>17.127907347591183</v>
      </c>
      <c r="S36" s="89">
        <v>19.619800993304992</v>
      </c>
      <c r="T36" s="89">
        <v>20.984779530103161</v>
      </c>
      <c r="U36" s="89">
        <v>25.64474815645525</v>
      </c>
      <c r="V36" s="89">
        <v>31.719924146878181</v>
      </c>
    </row>
    <row r="37" spans="14:22" x14ac:dyDescent="0.25">
      <c r="N37" s="12" t="s">
        <v>54</v>
      </c>
      <c r="O37" s="89">
        <v>41.596587172273743</v>
      </c>
      <c r="P37" s="89">
        <v>43.534402029476155</v>
      </c>
      <c r="Q37" s="89">
        <v>42.599050410591907</v>
      </c>
      <c r="R37" s="89">
        <v>46.226113282416136</v>
      </c>
      <c r="S37" s="89">
        <v>49.739559293106353</v>
      </c>
      <c r="T37" s="89">
        <v>51.577429927972887</v>
      </c>
      <c r="U37" s="89">
        <v>49.064294446141773</v>
      </c>
      <c r="V37" s="89">
        <v>45.575192283853653</v>
      </c>
    </row>
    <row r="38" spans="14:22" x14ac:dyDescent="0.25">
      <c r="N38" s="12" t="s">
        <v>55</v>
      </c>
      <c r="O38" s="89">
        <v>20.682688876008068</v>
      </c>
      <c r="P38" s="89">
        <v>23.429119550091865</v>
      </c>
      <c r="Q38" s="89">
        <v>26.31882712959397</v>
      </c>
      <c r="R38" s="89">
        <v>25.336025089730406</v>
      </c>
      <c r="S38" s="89">
        <v>22.405536715805326</v>
      </c>
      <c r="T38" s="89">
        <v>19.541041460275117</v>
      </c>
      <c r="U38" s="89">
        <v>17.413282545388086</v>
      </c>
      <c r="V38" s="89">
        <v>12.795144357766574</v>
      </c>
    </row>
    <row r="39" spans="14:22" x14ac:dyDescent="0.25">
      <c r="N39" s="12" t="s">
        <v>77</v>
      </c>
      <c r="O39" s="89">
        <v>14.455142396170451</v>
      </c>
      <c r="P39" s="89">
        <v>9.2270734416258087</v>
      </c>
      <c r="Q39" s="89">
        <v>8.9307920421813325</v>
      </c>
      <c r="R39" s="89">
        <v>6.4363966281961282</v>
      </c>
      <c r="S39" s="89">
        <v>2.9570947768779337</v>
      </c>
      <c r="T39" s="89">
        <v>2.2310925194903524</v>
      </c>
      <c r="U39" s="89">
        <v>1.3946790648408554</v>
      </c>
      <c r="V39" s="89">
        <v>2.0411288861767778</v>
      </c>
    </row>
    <row r="40" spans="14:22" x14ac:dyDescent="0.25">
      <c r="N40" s="12"/>
      <c r="O40" s="89"/>
      <c r="P40" s="89"/>
      <c r="Q40" s="89"/>
      <c r="R40" s="89"/>
      <c r="S40" s="89"/>
      <c r="T40" s="89"/>
      <c r="U40" s="89"/>
      <c r="V40" s="89"/>
    </row>
    <row r="41" spans="14:22" x14ac:dyDescent="0.25">
      <c r="N41" s="12"/>
      <c r="O41" s="89"/>
      <c r="P41" s="89"/>
      <c r="Q41" s="89"/>
      <c r="R41" s="89"/>
      <c r="S41" s="89"/>
      <c r="T41" s="89"/>
      <c r="U41" s="89"/>
      <c r="V41" s="89"/>
    </row>
    <row r="42" spans="14:22" x14ac:dyDescent="0.25">
      <c r="N42" s="12"/>
      <c r="O42" s="89"/>
      <c r="P42" s="89"/>
      <c r="Q42" s="89"/>
      <c r="R42" s="89"/>
      <c r="S42" s="89"/>
      <c r="T42" s="89"/>
      <c r="U42" s="89"/>
      <c r="V42" s="89"/>
    </row>
    <row r="43" spans="14:22" x14ac:dyDescent="0.25">
      <c r="N43" s="12"/>
      <c r="O43" s="89"/>
      <c r="P43" s="89"/>
      <c r="Q43" s="89"/>
      <c r="R43" s="89"/>
      <c r="S43" s="89"/>
      <c r="T43" s="89"/>
      <c r="U43" s="89"/>
      <c r="V43" s="89"/>
    </row>
    <row r="44" spans="14:22" x14ac:dyDescent="0.25">
      <c r="N44" s="12"/>
      <c r="O44" s="89"/>
      <c r="P44" s="89"/>
      <c r="Q44" s="89"/>
      <c r="R44" s="89"/>
      <c r="S44" s="89"/>
      <c r="T44" s="89"/>
      <c r="U44" s="89"/>
    </row>
    <row r="54" spans="2:24" ht="15.75" x14ac:dyDescent="0.25">
      <c r="B54" s="9" t="s">
        <v>137</v>
      </c>
    </row>
    <row r="55" spans="2:24" x14ac:dyDescent="0.25">
      <c r="B55" s="1" t="s">
        <v>12</v>
      </c>
    </row>
    <row r="56" spans="2:24" x14ac:dyDescent="0.25">
      <c r="B56" s="22" t="s">
        <v>10</v>
      </c>
      <c r="V56" s="49"/>
      <c r="W56" s="49"/>
      <c r="X56" s="49"/>
    </row>
    <row r="57" spans="2:24" x14ac:dyDescent="0.25">
      <c r="O57" s="2" t="s">
        <v>142</v>
      </c>
      <c r="V57" s="49"/>
      <c r="W57" s="49"/>
      <c r="X57" s="49"/>
    </row>
    <row r="58" spans="2:24" x14ac:dyDescent="0.25">
      <c r="V58" s="49"/>
      <c r="W58" s="49"/>
      <c r="X58" s="49"/>
    </row>
    <row r="59" spans="2:24" x14ac:dyDescent="0.25">
      <c r="N59" s="2"/>
      <c r="O59" s="90">
        <v>2012</v>
      </c>
      <c r="P59" s="90">
        <v>2013</v>
      </c>
      <c r="Q59" s="90">
        <v>2014</v>
      </c>
      <c r="R59" s="146">
        <v>2015</v>
      </c>
      <c r="S59" s="171">
        <v>2016</v>
      </c>
      <c r="T59" s="173">
        <v>2017</v>
      </c>
      <c r="V59" s="49"/>
      <c r="W59" s="49"/>
      <c r="X59" s="49"/>
    </row>
    <row r="60" spans="2:24" x14ac:dyDescent="0.25">
      <c r="N60" s="12" t="s">
        <v>2</v>
      </c>
      <c r="O60" s="89">
        <v>5.7570047355679472</v>
      </c>
      <c r="P60" s="89">
        <v>5.3963826774153292</v>
      </c>
      <c r="Q60" s="89">
        <v>5.0351661148136326</v>
      </c>
      <c r="R60" s="89">
        <v>4.9017018115606668</v>
      </c>
      <c r="S60" s="89">
        <v>4.3947918258372072</v>
      </c>
      <c r="T60" s="3">
        <v>4.0006879518290424</v>
      </c>
      <c r="V60" s="49"/>
    </row>
    <row r="61" spans="2:24" x14ac:dyDescent="0.25">
      <c r="N61" s="12" t="s">
        <v>53</v>
      </c>
      <c r="O61" s="89">
        <v>2.5558146860305451</v>
      </c>
      <c r="P61" s="89">
        <v>2.4560154925758821</v>
      </c>
      <c r="Q61" s="89">
        <v>2.2268831991200044</v>
      </c>
      <c r="R61" s="89">
        <v>2.0323965489852251</v>
      </c>
      <c r="S61" s="89">
        <v>1.7890323178154932</v>
      </c>
      <c r="T61" s="3">
        <v>1.5472054646456224</v>
      </c>
      <c r="V61" s="49"/>
    </row>
    <row r="62" spans="2:24" x14ac:dyDescent="0.25">
      <c r="N62" s="12" t="s">
        <v>54</v>
      </c>
      <c r="O62" s="89">
        <v>1.1382583353099851</v>
      </c>
      <c r="P62" s="89">
        <v>1.056404926634865</v>
      </c>
      <c r="Q62" s="89">
        <v>1.0629161949541404</v>
      </c>
      <c r="R62" s="89">
        <v>1.1010293651559306</v>
      </c>
      <c r="S62" s="89">
        <v>1.2817266552444866</v>
      </c>
      <c r="T62" s="3">
        <v>1.3005564186959482</v>
      </c>
    </row>
    <row r="63" spans="2:24" x14ac:dyDescent="0.25">
      <c r="N63" s="12" t="s">
        <v>55</v>
      </c>
      <c r="O63" s="89">
        <v>0.75819715040796332</v>
      </c>
      <c r="P63" s="89">
        <v>0.94868515908572282</v>
      </c>
      <c r="Q63" s="89">
        <v>1.1438036958534272</v>
      </c>
      <c r="R63" s="89">
        <v>1.3298364178933335</v>
      </c>
      <c r="S63" s="89">
        <v>1.5575477613227817</v>
      </c>
      <c r="T63" s="3">
        <v>1.749331916243219</v>
      </c>
    </row>
    <row r="64" spans="2:24" x14ac:dyDescent="0.25">
      <c r="N64" s="12" t="s">
        <v>77</v>
      </c>
      <c r="O64" s="89">
        <v>1.1438616852164154</v>
      </c>
      <c r="P64" s="89">
        <v>1.1424836885983025</v>
      </c>
      <c r="Q64" s="89">
        <v>1.7543040664615439</v>
      </c>
      <c r="R64" s="89">
        <v>1.8281373757325043</v>
      </c>
      <c r="S64" s="89">
        <v>2.6712636458175365</v>
      </c>
      <c r="T64" s="3">
        <v>2.2334860469186939</v>
      </c>
    </row>
    <row r="65" spans="14:20" x14ac:dyDescent="0.25">
      <c r="N65" s="2" t="s">
        <v>0</v>
      </c>
      <c r="O65" s="172">
        <v>1.5094608180694942</v>
      </c>
      <c r="P65" s="172">
        <v>1.4858876978635114</v>
      </c>
      <c r="Q65" s="172">
        <v>1.5398340668926946</v>
      </c>
      <c r="R65" s="172">
        <v>1.5726410197807055</v>
      </c>
      <c r="S65" s="172">
        <v>1.6810528886827363</v>
      </c>
      <c r="T65" s="3">
        <v>1.6677199064764603</v>
      </c>
    </row>
    <row r="66" spans="14:20" x14ac:dyDescent="0.25">
      <c r="N66" s="12"/>
      <c r="O66" s="89"/>
      <c r="P66" s="89"/>
      <c r="Q66" s="89"/>
      <c r="R66" s="89"/>
      <c r="S66" s="89"/>
      <c r="T66" s="3"/>
    </row>
    <row r="67" spans="14:20" x14ac:dyDescent="0.25">
      <c r="N67" s="12"/>
      <c r="O67" s="89"/>
      <c r="P67" s="89"/>
      <c r="Q67" s="89"/>
      <c r="R67" s="89"/>
      <c r="S67" s="89"/>
      <c r="T67" s="3"/>
    </row>
    <row r="68" spans="14:20" x14ac:dyDescent="0.25">
      <c r="N68" s="12"/>
      <c r="O68" s="89"/>
      <c r="P68" s="89"/>
      <c r="Q68" s="89"/>
      <c r="R68" s="89"/>
      <c r="S68" s="89"/>
      <c r="T68" s="3"/>
    </row>
    <row r="69" spans="14:20" x14ac:dyDescent="0.25">
      <c r="N69" s="12"/>
      <c r="O69" s="89"/>
      <c r="P69" s="89"/>
      <c r="Q69" s="89"/>
      <c r="R69" s="89"/>
      <c r="S69" s="89"/>
      <c r="T69" s="3"/>
    </row>
    <row r="70" spans="14:20" x14ac:dyDescent="0.25">
      <c r="N70" s="12"/>
      <c r="O70" s="89"/>
      <c r="P70" s="89"/>
      <c r="Q70" s="89"/>
      <c r="R70" s="89"/>
      <c r="S70" s="89"/>
      <c r="T70" s="3"/>
    </row>
    <row r="71" spans="14:20" x14ac:dyDescent="0.25">
      <c r="N71" s="2"/>
      <c r="O71" s="172"/>
      <c r="P71" s="172"/>
      <c r="Q71" s="172"/>
      <c r="R71" s="172"/>
      <c r="S71" s="172"/>
      <c r="T71" s="3"/>
    </row>
    <row r="72" spans="14:20" x14ac:dyDescent="0.25">
      <c r="Q72" s="49"/>
    </row>
    <row r="73" spans="14:20" x14ac:dyDescent="0.25">
      <c r="Q73" s="49"/>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H435"/>
  <sheetViews>
    <sheetView topLeftCell="A34" workbookViewId="0"/>
  </sheetViews>
  <sheetFormatPr defaultRowHeight="15" x14ac:dyDescent="0.25"/>
  <cols>
    <col min="1" max="1" width="9.140625" style="1" customWidth="1"/>
    <col min="2" max="2" width="45.140625" style="1" customWidth="1"/>
    <col min="3" max="3" width="19.7109375" style="1" customWidth="1"/>
    <col min="4" max="4" width="17.140625" style="1" customWidth="1"/>
    <col min="5" max="5" width="17.42578125" style="1" customWidth="1"/>
    <col min="6" max="6" width="14.140625" style="1" customWidth="1"/>
    <col min="7" max="7" width="12.42578125" style="1" customWidth="1"/>
    <col min="8" max="8" width="19.28515625" style="1" customWidth="1"/>
    <col min="9" max="9" width="47.28515625" style="1" bestFit="1" customWidth="1"/>
    <col min="10" max="10" width="27.42578125" style="1" bestFit="1" customWidth="1"/>
    <col min="11" max="11" width="38.28515625" style="1" customWidth="1"/>
    <col min="12" max="12" width="13.7109375" style="1" customWidth="1"/>
    <col min="13" max="16384" width="9.140625" style="1"/>
  </cols>
  <sheetData>
    <row r="1" spans="1:11" x14ac:dyDescent="0.25">
      <c r="A1" s="2"/>
      <c r="B1" s="19"/>
      <c r="C1" s="19"/>
      <c r="K1" s="2"/>
    </row>
    <row r="2" spans="1:11" x14ac:dyDescent="0.25">
      <c r="A2" s="2"/>
      <c r="B2" s="19"/>
      <c r="C2" s="19"/>
      <c r="K2" s="2"/>
    </row>
    <row r="3" spans="1:11" x14ac:dyDescent="0.25">
      <c r="A3" s="2"/>
      <c r="B3" s="19"/>
      <c r="C3" s="19"/>
      <c r="K3" s="2"/>
    </row>
    <row r="4" spans="1:11" x14ac:dyDescent="0.25">
      <c r="A4" s="2"/>
      <c r="B4" s="19"/>
      <c r="C4" s="19"/>
      <c r="K4" s="2"/>
    </row>
    <row r="5" spans="1:11" x14ac:dyDescent="0.25">
      <c r="A5" s="2"/>
      <c r="B5" s="19"/>
      <c r="C5" s="19"/>
      <c r="K5" s="2"/>
    </row>
    <row r="6" spans="1:11" x14ac:dyDescent="0.25">
      <c r="A6" s="2"/>
      <c r="B6" s="19"/>
      <c r="C6" s="19"/>
      <c r="K6" s="2"/>
    </row>
    <row r="7" spans="1:11" x14ac:dyDescent="0.25">
      <c r="A7" s="2"/>
      <c r="B7" s="19"/>
      <c r="C7" s="19"/>
      <c r="K7" s="2"/>
    </row>
    <row r="8" spans="1:11" ht="18.75" x14ac:dyDescent="0.3">
      <c r="B8" s="188" t="s">
        <v>189</v>
      </c>
    </row>
    <row r="10" spans="1:11" ht="56.25" x14ac:dyDescent="0.3">
      <c r="B10" s="180"/>
      <c r="C10" s="181" t="s">
        <v>163</v>
      </c>
      <c r="D10" s="181" t="s">
        <v>180</v>
      </c>
      <c r="E10" s="181" t="s">
        <v>164</v>
      </c>
      <c r="F10" s="181" t="s">
        <v>45</v>
      </c>
      <c r="G10" s="181" t="s">
        <v>6</v>
      </c>
      <c r="H10" s="181" t="s">
        <v>0</v>
      </c>
    </row>
    <row r="11" spans="1:11" ht="18.75" x14ac:dyDescent="0.25">
      <c r="A11" s="2"/>
      <c r="B11" s="182" t="s">
        <v>42</v>
      </c>
      <c r="C11" s="183">
        <v>27</v>
      </c>
      <c r="D11" s="183">
        <v>11</v>
      </c>
      <c r="E11" s="183">
        <v>6</v>
      </c>
      <c r="F11" s="183">
        <v>20</v>
      </c>
      <c r="G11" s="183">
        <v>36</v>
      </c>
      <c r="H11" s="183">
        <v>100</v>
      </c>
      <c r="I11" s="2"/>
      <c r="J11" s="2"/>
      <c r="K11" s="2"/>
    </row>
    <row r="12" spans="1:11" ht="18.75" x14ac:dyDescent="0.25">
      <c r="A12" s="2"/>
      <c r="B12" s="182" t="s">
        <v>37</v>
      </c>
      <c r="C12" s="183">
        <v>40</v>
      </c>
      <c r="D12" s="183">
        <v>13</v>
      </c>
      <c r="E12" s="183">
        <v>7</v>
      </c>
      <c r="F12" s="183">
        <v>17</v>
      </c>
      <c r="G12" s="183">
        <v>24</v>
      </c>
      <c r="H12" s="183">
        <v>100</v>
      </c>
      <c r="I12" s="2"/>
      <c r="J12" s="2"/>
      <c r="K12" s="2"/>
    </row>
    <row r="13" spans="1:11" ht="18.75" x14ac:dyDescent="0.25">
      <c r="A13" s="2"/>
      <c r="B13" s="182" t="s">
        <v>149</v>
      </c>
      <c r="C13" s="184" t="s">
        <v>190</v>
      </c>
      <c r="D13" s="184" t="s">
        <v>191</v>
      </c>
      <c r="E13" s="184" t="s">
        <v>192</v>
      </c>
      <c r="F13" s="184">
        <v>2013659</v>
      </c>
      <c r="G13" s="184">
        <v>1538695</v>
      </c>
      <c r="H13" s="184">
        <v>2251810</v>
      </c>
      <c r="I13" s="2"/>
      <c r="J13" s="2"/>
      <c r="K13" s="2"/>
    </row>
    <row r="14" spans="1:11" ht="18.75" x14ac:dyDescent="0.25">
      <c r="A14" s="2"/>
      <c r="B14" s="182" t="s">
        <v>194</v>
      </c>
      <c r="C14" s="184" t="s">
        <v>195</v>
      </c>
      <c r="D14" s="184" t="s">
        <v>196</v>
      </c>
      <c r="E14" s="184" t="s">
        <v>197</v>
      </c>
      <c r="F14" s="184" t="s">
        <v>198</v>
      </c>
      <c r="G14" s="184">
        <v>1072719</v>
      </c>
      <c r="H14" s="184" t="s">
        <v>199</v>
      </c>
      <c r="I14" s="2"/>
      <c r="J14" s="2"/>
      <c r="K14" s="2"/>
    </row>
    <row r="15" spans="1:11" ht="18.75" x14ac:dyDescent="0.25">
      <c r="A15" s="2"/>
      <c r="B15" s="182" t="s">
        <v>200</v>
      </c>
      <c r="C15" s="184" t="s">
        <v>201</v>
      </c>
      <c r="D15" s="184" t="s">
        <v>202</v>
      </c>
      <c r="E15" s="184" t="s">
        <v>203</v>
      </c>
      <c r="F15" s="184" t="s">
        <v>204</v>
      </c>
      <c r="G15" s="184" t="s">
        <v>205</v>
      </c>
      <c r="H15" s="184" t="s">
        <v>206</v>
      </c>
      <c r="I15" s="2"/>
      <c r="J15" s="2"/>
      <c r="K15" s="2"/>
    </row>
    <row r="16" spans="1:11" ht="37.5" x14ac:dyDescent="0.25">
      <c r="A16" s="2"/>
      <c r="B16" s="182" t="s">
        <v>38</v>
      </c>
      <c r="C16" s="183" t="s">
        <v>207</v>
      </c>
      <c r="D16" s="183" t="s">
        <v>208</v>
      </c>
      <c r="E16" s="183" t="s">
        <v>209</v>
      </c>
      <c r="F16" s="183" t="s">
        <v>210</v>
      </c>
      <c r="G16" s="183" t="s">
        <v>211</v>
      </c>
      <c r="H16" s="183" t="s">
        <v>212</v>
      </c>
      <c r="I16" s="2"/>
      <c r="J16" s="2"/>
      <c r="K16" s="2"/>
    </row>
    <row r="17" spans="1:34" ht="18.75" x14ac:dyDescent="0.25">
      <c r="A17" s="2"/>
      <c r="B17" s="182" t="s">
        <v>194</v>
      </c>
      <c r="C17" s="183" t="s">
        <v>213</v>
      </c>
      <c r="D17" s="183">
        <v>3172076</v>
      </c>
      <c r="E17" s="183" t="s">
        <v>214</v>
      </c>
      <c r="F17" s="183" t="s">
        <v>215</v>
      </c>
      <c r="G17" s="183" t="s">
        <v>216</v>
      </c>
      <c r="H17" s="183" t="s">
        <v>217</v>
      </c>
      <c r="I17" s="2"/>
      <c r="J17" s="2"/>
      <c r="K17" s="2"/>
    </row>
    <row r="18" spans="1:34" ht="18.75" x14ac:dyDescent="0.25">
      <c r="A18" s="2"/>
      <c r="B18" s="182" t="s">
        <v>200</v>
      </c>
      <c r="C18" s="184" t="s">
        <v>218</v>
      </c>
      <c r="D18" s="184" t="s">
        <v>219</v>
      </c>
      <c r="E18" s="184" t="s">
        <v>220</v>
      </c>
      <c r="F18" s="184" t="s">
        <v>221</v>
      </c>
      <c r="G18" s="184" t="s">
        <v>222</v>
      </c>
      <c r="H18" s="184" t="s">
        <v>223</v>
      </c>
      <c r="I18" s="2"/>
      <c r="J18" s="2"/>
      <c r="K18" s="2"/>
    </row>
    <row r="19" spans="1:34" ht="37.5" x14ac:dyDescent="0.25">
      <c r="A19" s="2"/>
      <c r="B19" s="182" t="s">
        <v>41</v>
      </c>
      <c r="C19" s="184">
        <v>49991</v>
      </c>
      <c r="D19" s="184">
        <v>46594</v>
      </c>
      <c r="E19" s="184">
        <v>44337</v>
      </c>
      <c r="F19" s="184">
        <v>43121</v>
      </c>
      <c r="G19" s="184">
        <v>40227</v>
      </c>
      <c r="H19" s="184">
        <v>44429</v>
      </c>
      <c r="I19" s="2"/>
      <c r="J19" s="2"/>
      <c r="K19" s="2"/>
    </row>
    <row r="20" spans="1:34" ht="18.75" x14ac:dyDescent="0.25">
      <c r="A20" s="2"/>
      <c r="B20" s="182" t="s">
        <v>194</v>
      </c>
      <c r="C20" s="184">
        <v>32136</v>
      </c>
      <c r="D20" s="184">
        <v>28841</v>
      </c>
      <c r="E20" s="184">
        <v>27578</v>
      </c>
      <c r="F20" s="184">
        <v>26962</v>
      </c>
      <c r="G20" s="184">
        <v>25544</v>
      </c>
      <c r="H20" s="184">
        <v>28184</v>
      </c>
      <c r="I20" s="2"/>
      <c r="J20" s="2"/>
      <c r="K20" s="2"/>
    </row>
    <row r="21" spans="1:34" ht="18.75" x14ac:dyDescent="0.25">
      <c r="A21" s="2"/>
      <c r="B21" s="182" t="s">
        <v>200</v>
      </c>
      <c r="C21" s="183">
        <v>60175</v>
      </c>
      <c r="D21" s="183">
        <v>54378</v>
      </c>
      <c r="E21" s="183">
        <v>54017</v>
      </c>
      <c r="F21" s="183">
        <v>51148</v>
      </c>
      <c r="G21" s="183">
        <v>47825</v>
      </c>
      <c r="H21" s="183">
        <v>52910</v>
      </c>
      <c r="I21" s="2"/>
      <c r="J21" s="2"/>
      <c r="K21" s="2"/>
    </row>
    <row r="23" spans="1:34" ht="15.75" customHeight="1" x14ac:dyDescent="0.25">
      <c r="A23" s="75"/>
      <c r="B23" s="48" t="s">
        <v>361</v>
      </c>
      <c r="C23" s="48"/>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row>
    <row r="24" spans="1:34" x14ac:dyDescent="0.25">
      <c r="A24" s="75"/>
    </row>
    <row r="25" spans="1:34" x14ac:dyDescent="0.25">
      <c r="A25" s="75"/>
    </row>
    <row r="26" spans="1:34" x14ac:dyDescent="0.25">
      <c r="A26" s="75"/>
    </row>
    <row r="27" spans="1:34" ht="18.75" x14ac:dyDescent="0.3">
      <c r="A27" s="75"/>
      <c r="B27" s="188" t="s">
        <v>224</v>
      </c>
      <c r="C27" s="181"/>
      <c r="D27" s="181"/>
      <c r="E27" s="181"/>
      <c r="F27" s="181"/>
      <c r="G27" s="181"/>
      <c r="H27" s="181"/>
    </row>
    <row r="28" spans="1:34" ht="18.75" x14ac:dyDescent="0.3">
      <c r="A28" s="75"/>
      <c r="B28" s="185"/>
      <c r="C28" s="181"/>
      <c r="D28" s="181"/>
      <c r="E28" s="181"/>
      <c r="F28" s="181"/>
      <c r="G28" s="181"/>
      <c r="H28" s="181"/>
    </row>
    <row r="29" spans="1:34" ht="18.75" x14ac:dyDescent="0.3">
      <c r="A29" s="75"/>
      <c r="B29" s="187"/>
      <c r="C29" s="181" t="s">
        <v>143</v>
      </c>
      <c r="D29" s="181" t="s">
        <v>144</v>
      </c>
      <c r="E29" s="181" t="s">
        <v>11</v>
      </c>
      <c r="F29" s="181" t="s">
        <v>157</v>
      </c>
      <c r="G29" s="181" t="s">
        <v>0</v>
      </c>
      <c r="H29" s="181"/>
    </row>
    <row r="30" spans="1:34" ht="18.75" x14ac:dyDescent="0.25">
      <c r="A30" s="75"/>
      <c r="B30" s="186" t="s">
        <v>42</v>
      </c>
      <c r="C30" s="183">
        <v>18</v>
      </c>
      <c r="D30" s="183">
        <v>48</v>
      </c>
      <c r="E30" s="183">
        <v>25</v>
      </c>
      <c r="F30" s="183">
        <v>10</v>
      </c>
      <c r="G30" s="183">
        <v>100</v>
      </c>
      <c r="H30" s="2"/>
    </row>
    <row r="31" spans="1:34" ht="18.75" x14ac:dyDescent="0.25">
      <c r="A31" s="75"/>
      <c r="B31" s="182" t="s">
        <v>37</v>
      </c>
      <c r="C31" s="183">
        <v>19</v>
      </c>
      <c r="D31" s="183">
        <v>55</v>
      </c>
      <c r="E31" s="183">
        <v>21</v>
      </c>
      <c r="F31" s="183">
        <v>6</v>
      </c>
      <c r="G31" s="183">
        <v>100</v>
      </c>
      <c r="H31" s="2"/>
    </row>
    <row r="32" spans="1:34" ht="18.75" x14ac:dyDescent="0.25">
      <c r="A32" s="75"/>
      <c r="B32" s="182" t="s">
        <v>149</v>
      </c>
      <c r="C32" s="184" t="s">
        <v>225</v>
      </c>
      <c r="D32" s="184" t="s">
        <v>226</v>
      </c>
      <c r="E32" s="184" t="s">
        <v>227</v>
      </c>
      <c r="F32" s="184" t="s">
        <v>228</v>
      </c>
      <c r="G32" s="184" t="s">
        <v>193</v>
      </c>
      <c r="H32" s="2"/>
    </row>
    <row r="33" spans="1:8" ht="18.75" x14ac:dyDescent="0.25">
      <c r="A33" s="75"/>
      <c r="B33" s="182" t="s">
        <v>194</v>
      </c>
      <c r="C33" s="184" t="s">
        <v>229</v>
      </c>
      <c r="D33" s="184" t="s">
        <v>230</v>
      </c>
      <c r="E33" s="184" t="s">
        <v>231</v>
      </c>
      <c r="F33" s="184" t="s">
        <v>232</v>
      </c>
      <c r="G33" s="184" t="s">
        <v>199</v>
      </c>
      <c r="H33" s="2"/>
    </row>
    <row r="34" spans="1:8" ht="18.75" x14ac:dyDescent="0.25">
      <c r="A34" s="75"/>
      <c r="B34" s="182" t="s">
        <v>200</v>
      </c>
      <c r="C34" s="184" t="s">
        <v>233</v>
      </c>
      <c r="D34" s="184" t="s">
        <v>234</v>
      </c>
      <c r="E34" s="184" t="s">
        <v>235</v>
      </c>
      <c r="F34" s="184" t="s">
        <v>236</v>
      </c>
      <c r="G34" s="184" t="s">
        <v>237</v>
      </c>
      <c r="H34" s="2"/>
    </row>
    <row r="35" spans="1:8" ht="37.5" x14ac:dyDescent="0.25">
      <c r="A35" s="75"/>
      <c r="B35" s="182" t="s">
        <v>38</v>
      </c>
      <c r="C35" s="183" t="s">
        <v>238</v>
      </c>
      <c r="D35" s="183" t="s">
        <v>239</v>
      </c>
      <c r="E35" s="183" t="s">
        <v>240</v>
      </c>
      <c r="F35" s="183">
        <v>3262621</v>
      </c>
      <c r="G35" s="183" t="s">
        <v>212</v>
      </c>
      <c r="H35" s="2"/>
    </row>
    <row r="36" spans="1:8" ht="18.75" x14ac:dyDescent="0.25">
      <c r="A36" s="75"/>
      <c r="B36" s="182" t="s">
        <v>194</v>
      </c>
      <c r="C36" s="183" t="s">
        <v>241</v>
      </c>
      <c r="D36" s="183">
        <v>2606149</v>
      </c>
      <c r="E36" s="183" t="s">
        <v>242</v>
      </c>
      <c r="F36" s="183" t="s">
        <v>243</v>
      </c>
      <c r="G36" s="183" t="s">
        <v>216</v>
      </c>
      <c r="H36" s="2"/>
    </row>
    <row r="37" spans="1:8" ht="18.75" x14ac:dyDescent="0.25">
      <c r="A37" s="75"/>
      <c r="B37" s="182" t="s">
        <v>200</v>
      </c>
      <c r="C37" s="184" t="s">
        <v>244</v>
      </c>
      <c r="D37" s="184" t="s">
        <v>245</v>
      </c>
      <c r="E37" s="184" t="s">
        <v>246</v>
      </c>
      <c r="F37" s="184" t="s">
        <v>247</v>
      </c>
      <c r="G37" s="184" t="s">
        <v>223</v>
      </c>
      <c r="H37" s="2"/>
    </row>
    <row r="38" spans="1:8" ht="37.5" x14ac:dyDescent="0.25">
      <c r="A38" s="75"/>
      <c r="B38" s="182" t="s">
        <v>41</v>
      </c>
      <c r="C38" s="184">
        <v>36338</v>
      </c>
      <c r="D38" s="184">
        <v>48568</v>
      </c>
      <c r="E38" s="184">
        <v>46893</v>
      </c>
      <c r="F38" s="184">
        <v>33905</v>
      </c>
      <c r="G38" s="184">
        <v>44429</v>
      </c>
      <c r="H38" s="2"/>
    </row>
    <row r="39" spans="1:8" ht="18.75" x14ac:dyDescent="0.25">
      <c r="A39" s="75"/>
      <c r="B39" s="182" t="s">
        <v>194</v>
      </c>
      <c r="C39" s="184">
        <v>23647</v>
      </c>
      <c r="D39" s="184">
        <v>30094</v>
      </c>
      <c r="E39" s="184">
        <v>30388</v>
      </c>
      <c r="F39" s="184">
        <v>25351</v>
      </c>
      <c r="G39" s="184">
        <v>28184</v>
      </c>
      <c r="H39" s="2"/>
    </row>
    <row r="40" spans="1:8" ht="18.75" x14ac:dyDescent="0.25">
      <c r="A40" s="75"/>
      <c r="B40" s="182" t="s">
        <v>200</v>
      </c>
      <c r="C40" s="183">
        <v>45594</v>
      </c>
      <c r="D40" s="183">
        <v>55581</v>
      </c>
      <c r="E40" s="183">
        <v>56070</v>
      </c>
      <c r="F40" s="183">
        <v>41347</v>
      </c>
      <c r="G40" s="183">
        <v>52910</v>
      </c>
    </row>
    <row r="41" spans="1:8" ht="18.75" x14ac:dyDescent="0.25">
      <c r="A41" s="75"/>
      <c r="B41" s="178"/>
      <c r="C41" s="179"/>
      <c r="D41" s="179"/>
      <c r="E41" s="179"/>
      <c r="F41" s="179"/>
      <c r="G41" s="179"/>
    </row>
    <row r="42" spans="1:8" ht="18.75" x14ac:dyDescent="0.25">
      <c r="A42" s="75"/>
      <c r="B42" s="178"/>
      <c r="C42" s="179"/>
      <c r="D42" s="179"/>
      <c r="E42" s="179"/>
      <c r="F42" s="179"/>
      <c r="G42" s="179"/>
    </row>
    <row r="43" spans="1:8" ht="18.75" x14ac:dyDescent="0.25">
      <c r="A43" s="75"/>
      <c r="B43" s="178"/>
      <c r="C43" s="179"/>
      <c r="D43" s="179"/>
      <c r="E43" s="179"/>
      <c r="F43" s="179"/>
      <c r="G43" s="179"/>
      <c r="H43" s="179"/>
    </row>
    <row r="44" spans="1:8" ht="18.75" x14ac:dyDescent="0.3">
      <c r="A44" s="75"/>
      <c r="B44" s="188" t="s">
        <v>262</v>
      </c>
    </row>
    <row r="45" spans="1:8" x14ac:dyDescent="0.25">
      <c r="A45" s="75"/>
    </row>
    <row r="46" spans="1:8" ht="18.75" x14ac:dyDescent="0.3">
      <c r="A46" s="75"/>
      <c r="B46" s="187"/>
      <c r="C46" s="181">
        <v>2012</v>
      </c>
      <c r="D46" s="181">
        <v>2013</v>
      </c>
      <c r="E46" s="181">
        <v>2014</v>
      </c>
      <c r="F46" s="181">
        <v>2015</v>
      </c>
      <c r="G46" s="181">
        <v>2016</v>
      </c>
      <c r="H46" s="181">
        <v>2017</v>
      </c>
    </row>
    <row r="47" spans="1:8" ht="37.5" x14ac:dyDescent="0.25">
      <c r="A47" s="75"/>
      <c r="B47" s="186" t="s">
        <v>248</v>
      </c>
      <c r="C47" s="183">
        <v>39421</v>
      </c>
      <c r="D47" s="183">
        <v>38634</v>
      </c>
      <c r="E47" s="183">
        <v>39919</v>
      </c>
      <c r="F47" s="183">
        <v>41750</v>
      </c>
      <c r="G47" s="183">
        <v>42893</v>
      </c>
      <c r="H47" s="183">
        <v>44429</v>
      </c>
    </row>
    <row r="48" spans="1:8" ht="18.75" x14ac:dyDescent="0.25">
      <c r="A48" s="75"/>
      <c r="B48" s="182" t="s">
        <v>249</v>
      </c>
      <c r="C48" s="183"/>
      <c r="D48" s="183">
        <v>-2</v>
      </c>
      <c r="E48" s="183">
        <v>3.3</v>
      </c>
      <c r="F48" s="183">
        <v>4.5999999999999996</v>
      </c>
      <c r="G48" s="183">
        <v>2.7</v>
      </c>
      <c r="H48" s="183">
        <v>3.6</v>
      </c>
    </row>
    <row r="49" spans="1:10" ht="18.75" x14ac:dyDescent="0.25">
      <c r="A49" s="75"/>
      <c r="B49" s="182" t="s">
        <v>250</v>
      </c>
      <c r="C49" s="184"/>
      <c r="D49" s="184">
        <v>-2</v>
      </c>
      <c r="E49" s="184">
        <v>1.3</v>
      </c>
      <c r="F49" s="184">
        <v>5.9</v>
      </c>
      <c r="G49" s="184">
        <v>8.8000000000000007</v>
      </c>
      <c r="H49" s="184">
        <v>12.7</v>
      </c>
    </row>
    <row r="50" spans="1:10" ht="18.75" x14ac:dyDescent="0.25">
      <c r="A50" s="75"/>
      <c r="B50" s="182" t="s">
        <v>149</v>
      </c>
      <c r="C50" s="184" t="s">
        <v>251</v>
      </c>
      <c r="D50" s="184" t="s">
        <v>252</v>
      </c>
      <c r="E50" s="184" t="s">
        <v>253</v>
      </c>
      <c r="F50" s="184" t="s">
        <v>254</v>
      </c>
      <c r="G50" s="184" t="s">
        <v>255</v>
      </c>
      <c r="H50" s="184" t="s">
        <v>256</v>
      </c>
    </row>
    <row r="51" spans="1:10" ht="18.75" x14ac:dyDescent="0.25">
      <c r="A51" s="75"/>
      <c r="B51" s="182" t="s">
        <v>249</v>
      </c>
      <c r="C51" s="184"/>
      <c r="D51" s="184">
        <v>2.6</v>
      </c>
      <c r="E51" s="184">
        <v>11.2</v>
      </c>
      <c r="F51" s="184">
        <v>9.4</v>
      </c>
      <c r="G51" s="184">
        <v>2.5</v>
      </c>
      <c r="H51" s="184">
        <v>6.1</v>
      </c>
    </row>
    <row r="52" spans="1:10" ht="18.75" x14ac:dyDescent="0.25">
      <c r="A52" s="75"/>
      <c r="B52" s="182" t="s">
        <v>250</v>
      </c>
      <c r="C52" s="183"/>
      <c r="D52" s="183">
        <v>2.6</v>
      </c>
      <c r="E52" s="183">
        <v>14.1</v>
      </c>
      <c r="F52" s="183">
        <v>24.8</v>
      </c>
      <c r="G52" s="183">
        <v>27.9</v>
      </c>
      <c r="H52" s="183">
        <v>35.700000000000003</v>
      </c>
    </row>
    <row r="53" spans="1:10" ht="37.5" x14ac:dyDescent="0.25">
      <c r="A53" s="75"/>
      <c r="B53" s="182" t="s">
        <v>38</v>
      </c>
      <c r="C53" s="183" t="s">
        <v>257</v>
      </c>
      <c r="D53" s="183">
        <v>2332598</v>
      </c>
      <c r="E53" s="183" t="s">
        <v>258</v>
      </c>
      <c r="F53" s="183" t="s">
        <v>259</v>
      </c>
      <c r="G53" s="183" t="s">
        <v>260</v>
      </c>
      <c r="H53" s="183" t="s">
        <v>212</v>
      </c>
    </row>
    <row r="54" spans="1:10" ht="18.75" x14ac:dyDescent="0.25">
      <c r="A54" s="75"/>
      <c r="B54" s="182" t="s">
        <v>249</v>
      </c>
      <c r="C54" s="184"/>
      <c r="D54" s="184">
        <v>5</v>
      </c>
      <c r="E54" s="184">
        <v>8</v>
      </c>
      <c r="F54" s="184">
        <v>13.7</v>
      </c>
      <c r="G54" s="184" t="s">
        <v>261</v>
      </c>
      <c r="H54" s="184">
        <v>7.4</v>
      </c>
    </row>
    <row r="55" spans="1:10" ht="18.75" x14ac:dyDescent="0.25">
      <c r="A55" s="75"/>
      <c r="B55" s="182" t="s">
        <v>250</v>
      </c>
      <c r="C55" s="184"/>
      <c r="D55" s="184">
        <v>5</v>
      </c>
      <c r="E55" s="184">
        <v>13.4</v>
      </c>
      <c r="F55" s="184">
        <v>29</v>
      </c>
      <c r="G55" s="184">
        <v>37.4</v>
      </c>
      <c r="H55" s="184">
        <v>47.5</v>
      </c>
    </row>
    <row r="56" spans="1:10" x14ac:dyDescent="0.25">
      <c r="A56" s="75"/>
      <c r="B56" s="3"/>
      <c r="C56" s="3"/>
    </row>
    <row r="57" spans="1:10" x14ac:dyDescent="0.25">
      <c r="A57" s="75"/>
      <c r="B57" s="3"/>
      <c r="C57" s="3"/>
    </row>
    <row r="58" spans="1:10" x14ac:dyDescent="0.25">
      <c r="A58" s="75"/>
      <c r="B58" s="3"/>
      <c r="C58" s="3"/>
    </row>
    <row r="59" spans="1:10" x14ac:dyDescent="0.25">
      <c r="A59" s="75"/>
      <c r="B59" s="3"/>
      <c r="C59" s="3"/>
    </row>
    <row r="60" spans="1:10" x14ac:dyDescent="0.25">
      <c r="A60" s="75"/>
      <c r="B60" s="3"/>
      <c r="C60" s="3"/>
    </row>
    <row r="61" spans="1:10" x14ac:dyDescent="0.25">
      <c r="A61" s="75"/>
      <c r="B61" s="3"/>
      <c r="C61" s="3"/>
    </row>
    <row r="62" spans="1:10" x14ac:dyDescent="0.25">
      <c r="A62" s="75"/>
      <c r="B62" s="3"/>
      <c r="C62" s="3"/>
    </row>
    <row r="63" spans="1:10" ht="15.75" x14ac:dyDescent="0.25">
      <c r="A63" s="75"/>
      <c r="B63" s="135" t="s">
        <v>363</v>
      </c>
      <c r="H63" s="227"/>
      <c r="I63" s="222" t="s">
        <v>265</v>
      </c>
      <c r="J63" s="97" t="s">
        <v>266</v>
      </c>
    </row>
    <row r="64" spans="1:10" ht="15.75" x14ac:dyDescent="0.25">
      <c r="A64" s="75"/>
      <c r="B64" s="94" t="s">
        <v>263</v>
      </c>
      <c r="H64" s="223">
        <v>29660</v>
      </c>
      <c r="I64" s="227">
        <v>94.5</v>
      </c>
      <c r="J64" s="227">
        <v>11.225000000000001</v>
      </c>
    </row>
    <row r="65" spans="1:10" x14ac:dyDescent="0.25">
      <c r="A65" s="75"/>
      <c r="B65" s="22" t="s">
        <v>264</v>
      </c>
      <c r="H65" s="223">
        <v>29752</v>
      </c>
      <c r="I65" s="227">
        <v>95.6</v>
      </c>
      <c r="J65" s="227">
        <v>11.725000000000001</v>
      </c>
    </row>
    <row r="66" spans="1:10" x14ac:dyDescent="0.25">
      <c r="A66" s="75"/>
      <c r="B66" s="3" t="s">
        <v>267</v>
      </c>
      <c r="C66" s="3"/>
      <c r="H66" s="223">
        <v>29844</v>
      </c>
      <c r="I66" s="227">
        <v>97.2</v>
      </c>
      <c r="J66" s="227">
        <v>12.3</v>
      </c>
    </row>
    <row r="67" spans="1:10" x14ac:dyDescent="0.25">
      <c r="A67" s="75"/>
      <c r="B67" s="3"/>
      <c r="C67" s="3"/>
      <c r="H67" s="223">
        <v>29935</v>
      </c>
      <c r="I67" s="227">
        <v>97.6</v>
      </c>
      <c r="J67" s="227">
        <v>12.775</v>
      </c>
    </row>
    <row r="68" spans="1:10" x14ac:dyDescent="0.25">
      <c r="A68" s="75"/>
      <c r="H68" s="223">
        <v>30025</v>
      </c>
      <c r="I68" s="227">
        <v>98.6</v>
      </c>
      <c r="J68" s="227">
        <v>12.625</v>
      </c>
    </row>
    <row r="69" spans="1:10" x14ac:dyDescent="0.25">
      <c r="A69" s="75"/>
      <c r="H69" s="223">
        <v>30117</v>
      </c>
      <c r="I69" s="227">
        <v>99.2</v>
      </c>
      <c r="J69" s="227">
        <v>12.450000000000001</v>
      </c>
    </row>
    <row r="70" spans="1:10" x14ac:dyDescent="0.25">
      <c r="A70" s="75"/>
      <c r="H70" s="223">
        <v>30209</v>
      </c>
      <c r="I70" s="227">
        <v>100.3</v>
      </c>
      <c r="J70" s="227">
        <v>12.35</v>
      </c>
    </row>
    <row r="71" spans="1:10" x14ac:dyDescent="0.25">
      <c r="A71" s="75"/>
      <c r="H71" s="223">
        <v>30300</v>
      </c>
      <c r="I71" s="227">
        <v>101.6</v>
      </c>
      <c r="J71" s="227">
        <v>12.25</v>
      </c>
    </row>
    <row r="72" spans="1:10" x14ac:dyDescent="0.25">
      <c r="A72" s="75"/>
      <c r="H72" s="223">
        <v>30390</v>
      </c>
      <c r="I72" s="227">
        <v>102</v>
      </c>
      <c r="J72" s="227">
        <v>12.074999999999999</v>
      </c>
    </row>
    <row r="73" spans="1:10" x14ac:dyDescent="0.25">
      <c r="A73" s="75"/>
      <c r="H73" s="223">
        <v>30482</v>
      </c>
      <c r="I73" s="227">
        <v>100.4</v>
      </c>
      <c r="J73" s="227">
        <v>11.75</v>
      </c>
    </row>
    <row r="74" spans="1:10" x14ac:dyDescent="0.25">
      <c r="A74" s="75"/>
      <c r="H74" s="223">
        <v>30574</v>
      </c>
      <c r="I74" s="227">
        <v>100.7</v>
      </c>
      <c r="J74" s="227">
        <v>11.525</v>
      </c>
    </row>
    <row r="75" spans="1:10" x14ac:dyDescent="0.25">
      <c r="A75" s="75"/>
      <c r="H75" s="223">
        <v>30665</v>
      </c>
      <c r="I75" s="227">
        <v>100.7</v>
      </c>
      <c r="J75" s="227">
        <v>11.3</v>
      </c>
    </row>
    <row r="76" spans="1:10" x14ac:dyDescent="0.25">
      <c r="A76" s="75"/>
      <c r="H76" s="223">
        <v>30756</v>
      </c>
      <c r="I76" s="227">
        <v>101.2</v>
      </c>
      <c r="J76" s="227">
        <v>11.375</v>
      </c>
    </row>
    <row r="77" spans="1:10" x14ac:dyDescent="0.25">
      <c r="A77" s="75"/>
      <c r="H77" s="223">
        <v>30848</v>
      </c>
      <c r="I77" s="227">
        <v>102.1</v>
      </c>
      <c r="J77" s="227">
        <v>11.5</v>
      </c>
    </row>
    <row r="78" spans="1:10" x14ac:dyDescent="0.25">
      <c r="A78" s="75"/>
      <c r="H78" s="223">
        <v>30940</v>
      </c>
      <c r="I78" s="227">
        <v>102.4</v>
      </c>
      <c r="J78" s="227">
        <v>11.575000000000001</v>
      </c>
    </row>
    <row r="79" spans="1:10" x14ac:dyDescent="0.25">
      <c r="A79" s="75"/>
      <c r="H79" s="223">
        <v>31031</v>
      </c>
      <c r="I79" s="227">
        <v>103.2</v>
      </c>
      <c r="J79" s="227">
        <v>11.700000000000001</v>
      </c>
    </row>
    <row r="80" spans="1:10" x14ac:dyDescent="0.25">
      <c r="A80" s="75"/>
      <c r="H80" s="223">
        <v>31121</v>
      </c>
      <c r="I80" s="227">
        <v>102.9</v>
      </c>
      <c r="J80" s="227">
        <v>11.9</v>
      </c>
    </row>
    <row r="81" spans="1:10" x14ac:dyDescent="0.25">
      <c r="A81" s="75"/>
      <c r="H81" s="223">
        <v>31213</v>
      </c>
      <c r="I81" s="227">
        <v>102.1</v>
      </c>
      <c r="J81" s="227">
        <v>12.075000000000001</v>
      </c>
    </row>
    <row r="82" spans="1:10" x14ac:dyDescent="0.25">
      <c r="A82" s="75"/>
      <c r="H82" s="223">
        <v>31305</v>
      </c>
      <c r="I82" s="227">
        <v>101.7</v>
      </c>
      <c r="J82" s="227">
        <v>12.275</v>
      </c>
    </row>
    <row r="83" spans="1:10" x14ac:dyDescent="0.25">
      <c r="A83" s="75"/>
      <c r="H83" s="223">
        <v>31396</v>
      </c>
      <c r="I83" s="227">
        <v>101.6</v>
      </c>
      <c r="J83" s="227">
        <v>12.525</v>
      </c>
    </row>
    <row r="84" spans="1:10" x14ac:dyDescent="0.25">
      <c r="A84" s="75"/>
      <c r="H84" s="223">
        <v>31486</v>
      </c>
      <c r="I84" s="227">
        <v>104.7</v>
      </c>
      <c r="J84" s="227">
        <v>12.55</v>
      </c>
    </row>
    <row r="85" spans="1:10" x14ac:dyDescent="0.25">
      <c r="A85" s="75"/>
      <c r="H85" s="223">
        <v>31578</v>
      </c>
      <c r="I85" s="227">
        <v>107.3</v>
      </c>
      <c r="J85" s="227">
        <v>12.549999999999999</v>
      </c>
    </row>
    <row r="86" spans="1:10" x14ac:dyDescent="0.25">
      <c r="A86" s="75"/>
      <c r="H86" s="223">
        <v>31670</v>
      </c>
      <c r="I86" s="227">
        <v>109.3</v>
      </c>
      <c r="J86" s="227">
        <v>12.450000000000001</v>
      </c>
    </row>
    <row r="87" spans="1:10" x14ac:dyDescent="0.25">
      <c r="A87" s="75"/>
      <c r="H87" s="223">
        <v>31761</v>
      </c>
      <c r="I87" s="227">
        <v>111.7</v>
      </c>
      <c r="J87" s="227">
        <v>12.425000000000001</v>
      </c>
    </row>
    <row r="88" spans="1:10" x14ac:dyDescent="0.25">
      <c r="A88" s="75"/>
      <c r="H88" s="223">
        <v>31851</v>
      </c>
      <c r="I88" s="227">
        <v>112.9</v>
      </c>
      <c r="J88" s="227">
        <v>12.425000000000001</v>
      </c>
    </row>
    <row r="89" spans="1:10" x14ac:dyDescent="0.25">
      <c r="A89" s="75"/>
      <c r="H89" s="223">
        <v>31943</v>
      </c>
      <c r="I89" s="227">
        <v>113.3</v>
      </c>
      <c r="J89" s="227">
        <v>12.425000000000001</v>
      </c>
    </row>
    <row r="90" spans="1:10" x14ac:dyDescent="0.25">
      <c r="A90" s="75"/>
      <c r="H90" s="223">
        <v>32035</v>
      </c>
      <c r="I90" s="227">
        <v>115.2</v>
      </c>
      <c r="J90" s="227">
        <v>12.65</v>
      </c>
    </row>
    <row r="91" spans="1:10" x14ac:dyDescent="0.25">
      <c r="A91" s="75"/>
      <c r="H91" s="223">
        <v>32126</v>
      </c>
      <c r="I91" s="227">
        <v>117.1</v>
      </c>
      <c r="J91" s="227">
        <v>12.850000000000001</v>
      </c>
    </row>
    <row r="92" spans="1:10" x14ac:dyDescent="0.25">
      <c r="A92" s="75"/>
      <c r="H92" s="223">
        <v>32217</v>
      </c>
      <c r="I92" s="227">
        <v>121.6</v>
      </c>
      <c r="J92" s="227">
        <v>13.149999999999999</v>
      </c>
    </row>
    <row r="93" spans="1:10" x14ac:dyDescent="0.25">
      <c r="A93" s="75"/>
      <c r="H93" s="223">
        <v>32309</v>
      </c>
      <c r="I93" s="227">
        <v>125.5</v>
      </c>
      <c r="J93" s="227">
        <v>13.525</v>
      </c>
    </row>
    <row r="94" spans="1:10" x14ac:dyDescent="0.25">
      <c r="A94" s="75"/>
      <c r="H94" s="223">
        <v>32401</v>
      </c>
      <c r="I94" s="227">
        <v>129.1</v>
      </c>
      <c r="J94" s="227">
        <v>14.05</v>
      </c>
    </row>
    <row r="95" spans="1:10" x14ac:dyDescent="0.25">
      <c r="A95" s="75"/>
      <c r="H95" s="223">
        <v>32492</v>
      </c>
      <c r="I95" s="227">
        <v>132.5</v>
      </c>
      <c r="J95" s="227">
        <v>14.600000000000001</v>
      </c>
    </row>
    <row r="96" spans="1:10" x14ac:dyDescent="0.25">
      <c r="A96" s="75"/>
      <c r="H96" s="223">
        <v>32582</v>
      </c>
      <c r="I96" s="227">
        <v>131.9</v>
      </c>
      <c r="J96" s="227">
        <v>14.875</v>
      </c>
    </row>
    <row r="97" spans="1:10" x14ac:dyDescent="0.25">
      <c r="A97" s="75"/>
      <c r="H97" s="223">
        <v>32674</v>
      </c>
      <c r="I97" s="227">
        <v>131.69999999999999</v>
      </c>
      <c r="J97" s="227">
        <v>15.15</v>
      </c>
    </row>
    <row r="98" spans="1:10" x14ac:dyDescent="0.25">
      <c r="A98" s="75"/>
      <c r="H98" s="223">
        <v>32766</v>
      </c>
      <c r="I98" s="227">
        <v>131</v>
      </c>
      <c r="J98" s="227">
        <v>15.275</v>
      </c>
    </row>
    <row r="99" spans="1:10" x14ac:dyDescent="0.25">
      <c r="A99" s="75"/>
      <c r="H99" s="223">
        <v>32857</v>
      </c>
      <c r="I99" s="227">
        <v>131.4</v>
      </c>
      <c r="J99" s="227">
        <v>15.625</v>
      </c>
    </row>
    <row r="100" spans="1:10" x14ac:dyDescent="0.25">
      <c r="A100" s="75"/>
      <c r="H100" s="223">
        <v>32947</v>
      </c>
      <c r="I100" s="227">
        <v>130.19999999999999</v>
      </c>
      <c r="J100" s="227">
        <v>16.099999999999998</v>
      </c>
    </row>
    <row r="101" spans="1:10" x14ac:dyDescent="0.25">
      <c r="A101" s="75"/>
      <c r="H101" s="223">
        <v>33039</v>
      </c>
      <c r="I101" s="227">
        <v>126.9</v>
      </c>
      <c r="J101" s="227">
        <v>16.350000000000001</v>
      </c>
    </row>
    <row r="102" spans="1:10" x14ac:dyDescent="0.25">
      <c r="A102" s="75"/>
      <c r="H102" s="223">
        <v>33131</v>
      </c>
      <c r="I102" s="227">
        <v>125.6</v>
      </c>
      <c r="J102" s="227">
        <v>16.399999999999999</v>
      </c>
    </row>
    <row r="103" spans="1:10" x14ac:dyDescent="0.25">
      <c r="A103" s="75"/>
      <c r="H103" s="223">
        <v>33222</v>
      </c>
      <c r="I103" s="227">
        <v>122.8</v>
      </c>
      <c r="J103" s="227">
        <v>16.149999999999999</v>
      </c>
    </row>
    <row r="104" spans="1:10" x14ac:dyDescent="0.25">
      <c r="A104" s="75"/>
      <c r="H104" s="223">
        <v>33312</v>
      </c>
      <c r="I104" s="227">
        <v>117.7</v>
      </c>
      <c r="J104" s="227">
        <v>15.8</v>
      </c>
    </row>
    <row r="105" spans="1:10" x14ac:dyDescent="0.25">
      <c r="A105" s="75"/>
      <c r="H105" s="223">
        <v>33404</v>
      </c>
      <c r="I105" s="227">
        <v>113.4</v>
      </c>
      <c r="J105" s="227">
        <v>15.175000000000001</v>
      </c>
    </row>
    <row r="106" spans="1:10" x14ac:dyDescent="0.25">
      <c r="A106" s="75"/>
      <c r="H106" s="223">
        <v>33496</v>
      </c>
      <c r="I106" s="227">
        <v>109.5</v>
      </c>
      <c r="J106" s="227">
        <v>14.475</v>
      </c>
    </row>
    <row r="107" spans="1:10" x14ac:dyDescent="0.25">
      <c r="A107" s="75"/>
      <c r="H107" s="223">
        <v>33587</v>
      </c>
      <c r="I107" s="227">
        <v>105.5</v>
      </c>
      <c r="J107" s="227">
        <v>13.8</v>
      </c>
    </row>
    <row r="108" spans="1:10" x14ac:dyDescent="0.25">
      <c r="A108" s="75"/>
      <c r="H108" s="223">
        <v>33678</v>
      </c>
      <c r="I108" s="227">
        <v>103.5</v>
      </c>
      <c r="J108" s="227">
        <v>13.324999999999999</v>
      </c>
    </row>
    <row r="109" spans="1:10" x14ac:dyDescent="0.25">
      <c r="A109" s="75"/>
      <c r="H109" s="223">
        <v>33770</v>
      </c>
      <c r="I109" s="227">
        <v>102.3</v>
      </c>
      <c r="J109" s="227">
        <v>13.1</v>
      </c>
    </row>
    <row r="110" spans="1:10" x14ac:dyDescent="0.25">
      <c r="A110" s="75"/>
      <c r="H110" s="223">
        <v>33862</v>
      </c>
      <c r="I110" s="227">
        <v>100.6</v>
      </c>
      <c r="J110" s="227">
        <v>13.125</v>
      </c>
    </row>
    <row r="111" spans="1:10" x14ac:dyDescent="0.25">
      <c r="A111" s="75"/>
      <c r="H111" s="223">
        <v>33953</v>
      </c>
      <c r="I111" s="227">
        <v>98.6</v>
      </c>
      <c r="J111" s="227">
        <v>12.9</v>
      </c>
    </row>
    <row r="112" spans="1:10" x14ac:dyDescent="0.25">
      <c r="A112" s="75"/>
      <c r="H112" s="223">
        <v>34043</v>
      </c>
      <c r="I112" s="227">
        <v>98.2</v>
      </c>
      <c r="J112" s="227">
        <v>12.65</v>
      </c>
    </row>
    <row r="113" spans="1:10" x14ac:dyDescent="0.25">
      <c r="A113" s="75"/>
      <c r="H113" s="223">
        <v>34135</v>
      </c>
      <c r="I113" s="227">
        <v>98.1</v>
      </c>
      <c r="J113" s="227">
        <v>12.525</v>
      </c>
    </row>
    <row r="114" spans="1:10" x14ac:dyDescent="0.25">
      <c r="A114" s="75"/>
      <c r="H114" s="223">
        <v>34227</v>
      </c>
      <c r="I114" s="227">
        <v>96.8</v>
      </c>
      <c r="J114" s="227">
        <v>11.95</v>
      </c>
    </row>
    <row r="115" spans="1:10" x14ac:dyDescent="0.25">
      <c r="A115" s="75"/>
      <c r="H115" s="223">
        <v>34318</v>
      </c>
      <c r="I115" s="227">
        <v>97.3</v>
      </c>
      <c r="J115" s="227">
        <v>11.5</v>
      </c>
    </row>
    <row r="116" spans="1:10" x14ac:dyDescent="0.25">
      <c r="A116" s="75"/>
      <c r="H116" s="223">
        <v>34408</v>
      </c>
      <c r="I116" s="227">
        <v>96.9</v>
      </c>
      <c r="J116" s="227">
        <v>11.124999999999998</v>
      </c>
    </row>
    <row r="117" spans="1:10" x14ac:dyDescent="0.25">
      <c r="A117" s="75"/>
      <c r="H117" s="223">
        <v>34500</v>
      </c>
      <c r="I117" s="227">
        <v>96.8</v>
      </c>
      <c r="J117" s="227">
        <v>10.875</v>
      </c>
    </row>
    <row r="118" spans="1:10" x14ac:dyDescent="0.25">
      <c r="A118" s="75"/>
      <c r="H118" s="223">
        <v>34592</v>
      </c>
      <c r="I118" s="227">
        <v>96.6</v>
      </c>
      <c r="J118" s="227">
        <v>10.675000000000001</v>
      </c>
    </row>
    <row r="119" spans="1:10" x14ac:dyDescent="0.25">
      <c r="A119" s="75"/>
      <c r="H119" s="223">
        <v>34683</v>
      </c>
      <c r="I119" s="227">
        <v>95.1</v>
      </c>
      <c r="J119" s="227">
        <v>10.375</v>
      </c>
    </row>
    <row r="120" spans="1:10" x14ac:dyDescent="0.25">
      <c r="A120" s="75"/>
      <c r="H120" s="223">
        <v>34773</v>
      </c>
      <c r="I120" s="227">
        <v>94.6</v>
      </c>
      <c r="J120" s="227">
        <v>10.174999999999999</v>
      </c>
    </row>
    <row r="121" spans="1:10" x14ac:dyDescent="0.25">
      <c r="A121" s="75"/>
      <c r="H121" s="223">
        <v>34865</v>
      </c>
      <c r="I121" s="227">
        <v>92.8</v>
      </c>
      <c r="J121" s="227">
        <v>9.9250000000000007</v>
      </c>
    </row>
    <row r="122" spans="1:10" x14ac:dyDescent="0.25">
      <c r="A122" s="75"/>
      <c r="H122" s="223">
        <v>34957</v>
      </c>
      <c r="I122" s="42">
        <v>92.5</v>
      </c>
      <c r="J122" s="227">
        <v>9.8249999999999993</v>
      </c>
    </row>
    <row r="123" spans="1:10" x14ac:dyDescent="0.25">
      <c r="A123" s="75"/>
      <c r="H123" s="223">
        <v>35048</v>
      </c>
      <c r="I123" s="42">
        <v>92.4</v>
      </c>
      <c r="J123" s="227">
        <v>9.7249999999999996</v>
      </c>
    </row>
    <row r="124" spans="1:10" x14ac:dyDescent="0.25">
      <c r="A124" s="75"/>
      <c r="H124" s="223">
        <v>35139</v>
      </c>
      <c r="I124" s="42">
        <v>93.7</v>
      </c>
      <c r="J124" s="227">
        <v>9.5749999999999993</v>
      </c>
    </row>
    <row r="125" spans="1:10" x14ac:dyDescent="0.25">
      <c r="A125" s="75"/>
      <c r="H125" s="223">
        <v>35231</v>
      </c>
      <c r="I125" s="42">
        <v>93.6</v>
      </c>
      <c r="J125" s="227">
        <v>9.25</v>
      </c>
    </row>
    <row r="126" spans="1:10" x14ac:dyDescent="0.25">
      <c r="A126" s="75"/>
      <c r="H126" s="223">
        <v>35323</v>
      </c>
      <c r="I126" s="42">
        <v>93.9</v>
      </c>
      <c r="J126" s="227">
        <v>8.8249999999999993</v>
      </c>
    </row>
    <row r="127" spans="1:10" x14ac:dyDescent="0.25">
      <c r="A127" s="53"/>
      <c r="H127" s="223">
        <v>35414</v>
      </c>
      <c r="I127" s="42">
        <v>95.3</v>
      </c>
      <c r="J127" s="227">
        <v>8.35</v>
      </c>
    </row>
    <row r="128" spans="1:10" x14ac:dyDescent="0.25">
      <c r="A128" s="53"/>
      <c r="H128" s="223">
        <v>35504</v>
      </c>
      <c r="I128" s="42">
        <v>96.6</v>
      </c>
      <c r="J128" s="227">
        <v>8</v>
      </c>
    </row>
    <row r="129" spans="1:10" x14ac:dyDescent="0.25">
      <c r="A129" s="53"/>
      <c r="H129" s="223">
        <v>35596</v>
      </c>
      <c r="I129" s="42">
        <v>98.2</v>
      </c>
      <c r="J129" s="227">
        <v>7.7750000000000004</v>
      </c>
    </row>
    <row r="130" spans="1:10" x14ac:dyDescent="0.25">
      <c r="A130" s="53"/>
      <c r="H130" s="223">
        <v>35688</v>
      </c>
      <c r="I130" s="42">
        <v>98.8</v>
      </c>
      <c r="J130" s="227">
        <v>7.5500000000000007</v>
      </c>
    </row>
    <row r="131" spans="1:10" x14ac:dyDescent="0.25">
      <c r="A131" s="53"/>
      <c r="H131" s="223">
        <v>35779</v>
      </c>
      <c r="I131" s="42">
        <v>99.9</v>
      </c>
      <c r="J131" s="227">
        <v>7.375</v>
      </c>
    </row>
    <row r="132" spans="1:10" x14ac:dyDescent="0.25">
      <c r="A132" s="53"/>
      <c r="H132" s="223">
        <v>35869</v>
      </c>
      <c r="I132" s="42">
        <v>100.3</v>
      </c>
      <c r="J132" s="227">
        <v>7.2250000000000005</v>
      </c>
    </row>
    <row r="133" spans="1:10" x14ac:dyDescent="0.25">
      <c r="A133" s="53"/>
      <c r="H133" s="223">
        <v>35961</v>
      </c>
      <c r="I133" s="42">
        <v>101.4</v>
      </c>
      <c r="J133" s="227">
        <v>7.1750000000000007</v>
      </c>
    </row>
    <row r="134" spans="1:10" x14ac:dyDescent="0.25">
      <c r="A134" s="53"/>
      <c r="H134" s="223">
        <v>36053</v>
      </c>
      <c r="I134" s="42">
        <v>102.6</v>
      </c>
      <c r="J134" s="227">
        <v>7.0750000000000002</v>
      </c>
    </row>
    <row r="135" spans="1:10" x14ac:dyDescent="0.25">
      <c r="A135" s="53"/>
      <c r="H135" s="223">
        <v>36144</v>
      </c>
      <c r="I135" s="42">
        <v>103.4</v>
      </c>
      <c r="J135" s="227">
        <v>6.95</v>
      </c>
    </row>
    <row r="136" spans="1:10" x14ac:dyDescent="0.25">
      <c r="A136" s="53"/>
      <c r="H136" s="223">
        <v>36234</v>
      </c>
      <c r="I136" s="42">
        <v>103.6</v>
      </c>
      <c r="J136" s="227">
        <v>6.7249999999999996</v>
      </c>
    </row>
    <row r="137" spans="1:10" x14ac:dyDescent="0.25">
      <c r="A137" s="53"/>
      <c r="H137" s="223">
        <v>36326</v>
      </c>
      <c r="I137" s="42">
        <v>104.1</v>
      </c>
      <c r="J137" s="227">
        <v>6.5</v>
      </c>
    </row>
    <row r="138" spans="1:10" x14ac:dyDescent="0.25">
      <c r="A138" s="53"/>
      <c r="H138" s="223">
        <v>36418</v>
      </c>
      <c r="I138" s="42">
        <v>104.8</v>
      </c>
      <c r="J138" s="227">
        <v>6.3250000000000002</v>
      </c>
    </row>
    <row r="139" spans="1:10" x14ac:dyDescent="0.25">
      <c r="A139" s="53"/>
      <c r="H139" s="223">
        <v>36509</v>
      </c>
      <c r="I139" s="42">
        <v>106.3</v>
      </c>
      <c r="J139" s="227">
        <v>6.2249999999999996</v>
      </c>
    </row>
    <row r="140" spans="1:10" x14ac:dyDescent="0.25">
      <c r="A140" s="53"/>
      <c r="H140" s="223">
        <v>36600</v>
      </c>
      <c r="I140" s="42">
        <v>106.7</v>
      </c>
      <c r="J140" s="227">
        <v>6.2249999999999996</v>
      </c>
    </row>
    <row r="141" spans="1:10" x14ac:dyDescent="0.25">
      <c r="A141" s="53"/>
      <c r="H141" s="223">
        <v>36692</v>
      </c>
      <c r="I141" s="42">
        <v>107.9</v>
      </c>
      <c r="J141" s="227">
        <v>6.2500000000000009</v>
      </c>
    </row>
    <row r="142" spans="1:10" x14ac:dyDescent="0.25">
      <c r="A142" s="53"/>
      <c r="H142" s="223">
        <v>36784</v>
      </c>
      <c r="I142" s="42">
        <v>108.5</v>
      </c>
      <c r="J142" s="227">
        <v>6.2750000000000004</v>
      </c>
    </row>
    <row r="143" spans="1:10" x14ac:dyDescent="0.25">
      <c r="A143" s="53"/>
      <c r="H143" s="223">
        <v>36875</v>
      </c>
      <c r="I143" s="42">
        <v>109.7</v>
      </c>
      <c r="J143" s="227">
        <v>6.3000000000000007</v>
      </c>
    </row>
    <row r="144" spans="1:10" x14ac:dyDescent="0.25">
      <c r="A144" s="53"/>
      <c r="H144" s="223">
        <v>36965</v>
      </c>
      <c r="I144" s="42">
        <v>109.7</v>
      </c>
      <c r="J144" s="227">
        <v>6.25</v>
      </c>
    </row>
    <row r="145" spans="1:10" x14ac:dyDescent="0.25">
      <c r="A145" s="53"/>
      <c r="H145" s="223">
        <v>37057</v>
      </c>
      <c r="I145" s="42">
        <v>109.9</v>
      </c>
      <c r="J145" s="227">
        <v>6.1999999999999993</v>
      </c>
    </row>
    <row r="146" spans="1:10" x14ac:dyDescent="0.25">
      <c r="A146" s="53"/>
      <c r="H146" s="223">
        <v>37149</v>
      </c>
      <c r="I146" s="42">
        <v>110</v>
      </c>
      <c r="J146" s="227">
        <v>6.1750000000000007</v>
      </c>
    </row>
    <row r="147" spans="1:10" x14ac:dyDescent="0.25">
      <c r="A147" s="53"/>
      <c r="H147" s="223">
        <v>37240</v>
      </c>
      <c r="I147" s="42">
        <v>110.5</v>
      </c>
      <c r="J147" s="227">
        <v>6.1</v>
      </c>
    </row>
    <row r="148" spans="1:10" x14ac:dyDescent="0.25">
      <c r="A148" s="53"/>
      <c r="H148" s="223">
        <v>37330</v>
      </c>
      <c r="I148" s="42">
        <v>110.7</v>
      </c>
      <c r="J148" s="227">
        <v>6.0750000000000002</v>
      </c>
    </row>
    <row r="149" spans="1:10" x14ac:dyDescent="0.25">
      <c r="A149" s="53"/>
      <c r="H149" s="223">
        <v>37422</v>
      </c>
      <c r="I149" s="42">
        <v>111.7</v>
      </c>
      <c r="J149" s="227">
        <v>6.125</v>
      </c>
    </row>
    <row r="150" spans="1:10" x14ac:dyDescent="0.25">
      <c r="A150" s="53"/>
      <c r="H150" s="223">
        <v>37514</v>
      </c>
      <c r="I150" s="42">
        <v>112.6</v>
      </c>
      <c r="J150" s="227">
        <v>6.1749999999999998</v>
      </c>
    </row>
    <row r="151" spans="1:10" x14ac:dyDescent="0.25">
      <c r="A151" s="53"/>
      <c r="H151" s="223">
        <v>37605</v>
      </c>
      <c r="I151" s="42">
        <v>114.1</v>
      </c>
      <c r="J151" s="227">
        <v>6.2250000000000005</v>
      </c>
    </row>
    <row r="152" spans="1:10" x14ac:dyDescent="0.25">
      <c r="A152" s="53"/>
      <c r="H152" s="223">
        <v>37695</v>
      </c>
      <c r="I152" s="42">
        <v>115.2</v>
      </c>
      <c r="J152" s="227">
        <v>6.25</v>
      </c>
    </row>
    <row r="153" spans="1:10" x14ac:dyDescent="0.25">
      <c r="A153" s="53"/>
      <c r="H153" s="223">
        <v>37787</v>
      </c>
      <c r="I153" s="42">
        <v>117.3</v>
      </c>
      <c r="J153" s="227">
        <v>6.1750000000000007</v>
      </c>
    </row>
    <row r="154" spans="1:10" x14ac:dyDescent="0.25">
      <c r="A154" s="53"/>
      <c r="H154" s="223">
        <v>37879</v>
      </c>
      <c r="I154" s="42">
        <v>118.8</v>
      </c>
      <c r="J154" s="227">
        <v>6.0250000000000004</v>
      </c>
    </row>
    <row r="155" spans="1:10" x14ac:dyDescent="0.25">
      <c r="A155" s="53"/>
      <c r="H155" s="223">
        <v>37970</v>
      </c>
      <c r="I155" s="42">
        <v>121.2</v>
      </c>
      <c r="J155" s="227">
        <v>5.9250000000000007</v>
      </c>
    </row>
    <row r="156" spans="1:10" x14ac:dyDescent="0.25">
      <c r="A156" s="53"/>
      <c r="H156" s="223">
        <v>38061</v>
      </c>
      <c r="I156" s="42">
        <v>123.2</v>
      </c>
      <c r="J156" s="227">
        <v>5.8000000000000007</v>
      </c>
    </row>
    <row r="157" spans="1:10" x14ac:dyDescent="0.25">
      <c r="A157" s="53"/>
      <c r="H157" s="223">
        <v>38153</v>
      </c>
      <c r="I157" s="42">
        <v>126.3</v>
      </c>
      <c r="J157" s="227">
        <v>5.6999999999999993</v>
      </c>
    </row>
    <row r="158" spans="1:10" x14ac:dyDescent="0.25">
      <c r="A158" s="53"/>
      <c r="H158" s="223">
        <v>38245</v>
      </c>
      <c r="I158" s="42">
        <v>128.30000000000001</v>
      </c>
      <c r="J158" s="227">
        <v>5.625</v>
      </c>
    </row>
    <row r="159" spans="1:10" x14ac:dyDescent="0.25">
      <c r="A159" s="53"/>
      <c r="H159" s="223">
        <v>38336</v>
      </c>
      <c r="I159" s="42">
        <v>131.4</v>
      </c>
      <c r="J159" s="227">
        <v>5.5250000000000004</v>
      </c>
    </row>
    <row r="160" spans="1:10" x14ac:dyDescent="0.25">
      <c r="A160" s="53"/>
      <c r="H160" s="223">
        <v>38426</v>
      </c>
      <c r="I160" s="42">
        <v>133.1</v>
      </c>
      <c r="J160" s="227">
        <v>5.4749999999999996</v>
      </c>
    </row>
    <row r="161" spans="1:10" x14ac:dyDescent="0.25">
      <c r="A161" s="53"/>
      <c r="H161" s="223">
        <v>38518</v>
      </c>
      <c r="I161" s="42">
        <v>134.9</v>
      </c>
      <c r="J161" s="227">
        <v>5.4</v>
      </c>
    </row>
    <row r="162" spans="1:10" x14ac:dyDescent="0.25">
      <c r="A162" s="53"/>
      <c r="H162" s="223">
        <v>38610</v>
      </c>
      <c r="I162" s="42">
        <v>137.9</v>
      </c>
      <c r="J162" s="227">
        <v>5.3249999999999993</v>
      </c>
    </row>
    <row r="163" spans="1:10" x14ac:dyDescent="0.25">
      <c r="A163" s="53"/>
      <c r="H163" s="223">
        <v>38701</v>
      </c>
      <c r="I163" s="42">
        <v>140.30000000000001</v>
      </c>
      <c r="J163" s="227">
        <v>5.1999999999999993</v>
      </c>
    </row>
    <row r="164" spans="1:10" x14ac:dyDescent="0.25">
      <c r="A164" s="53"/>
      <c r="H164" s="223">
        <v>38791</v>
      </c>
      <c r="I164" s="42">
        <v>141.4</v>
      </c>
      <c r="J164" s="227">
        <v>5.0999999999999996</v>
      </c>
    </row>
    <row r="165" spans="1:10" x14ac:dyDescent="0.25">
      <c r="H165" s="223">
        <v>38883</v>
      </c>
      <c r="I165" s="42">
        <v>142.80000000000001</v>
      </c>
      <c r="J165" s="227">
        <v>5.0749999999999993</v>
      </c>
    </row>
    <row r="166" spans="1:10" x14ac:dyDescent="0.25">
      <c r="H166" s="223">
        <v>38975</v>
      </c>
      <c r="I166" s="42">
        <v>144.5</v>
      </c>
      <c r="J166" s="227">
        <v>5.1750000000000007</v>
      </c>
    </row>
    <row r="167" spans="1:10" x14ac:dyDescent="0.25">
      <c r="H167" s="223">
        <v>39066</v>
      </c>
      <c r="I167" s="42">
        <v>146.9</v>
      </c>
      <c r="J167" s="227">
        <v>5.3999999999999995</v>
      </c>
    </row>
    <row r="168" spans="1:10" x14ac:dyDescent="0.25">
      <c r="H168" s="223">
        <v>39156</v>
      </c>
      <c r="I168" s="42">
        <v>146.80000000000001</v>
      </c>
      <c r="J168" s="227">
        <v>5.6750000000000007</v>
      </c>
    </row>
    <row r="169" spans="1:10" x14ac:dyDescent="0.25">
      <c r="H169" s="223">
        <v>39248</v>
      </c>
      <c r="I169" s="42">
        <v>146.80000000000001</v>
      </c>
      <c r="J169" s="227">
        <v>5.8999999999999995</v>
      </c>
    </row>
    <row r="170" spans="1:10" x14ac:dyDescent="0.25">
      <c r="H170" s="223">
        <v>39340</v>
      </c>
      <c r="I170" s="42">
        <v>148</v>
      </c>
      <c r="J170" s="227">
        <v>6.2</v>
      </c>
    </row>
    <row r="171" spans="1:10" x14ac:dyDescent="0.25">
      <c r="H171" s="223">
        <v>39431</v>
      </c>
      <c r="I171" s="42">
        <v>150.30000000000001</v>
      </c>
      <c r="J171" s="227">
        <v>6.5250000000000004</v>
      </c>
    </row>
    <row r="172" spans="1:10" x14ac:dyDescent="0.25">
      <c r="H172" s="223">
        <v>39522</v>
      </c>
      <c r="I172" s="42">
        <v>151.4</v>
      </c>
      <c r="J172" s="227">
        <v>6.8000000000000007</v>
      </c>
    </row>
    <row r="173" spans="1:10" x14ac:dyDescent="0.25">
      <c r="H173" s="223">
        <v>39614</v>
      </c>
      <c r="I173" s="42">
        <v>151.9</v>
      </c>
      <c r="J173" s="227">
        <v>7</v>
      </c>
    </row>
    <row r="174" spans="1:10" x14ac:dyDescent="0.25">
      <c r="H174" s="223">
        <v>39706</v>
      </c>
      <c r="I174" s="42">
        <v>152.1</v>
      </c>
      <c r="J174" s="227">
        <v>7.3250000000000002</v>
      </c>
    </row>
    <row r="175" spans="1:10" x14ac:dyDescent="0.25">
      <c r="H175" s="223">
        <v>39797</v>
      </c>
      <c r="I175" s="42">
        <v>152.80000000000001</v>
      </c>
      <c r="J175" s="227">
        <v>7.5750000000000002</v>
      </c>
    </row>
    <row r="176" spans="1:10" x14ac:dyDescent="0.25">
      <c r="H176" s="223">
        <v>39887</v>
      </c>
      <c r="I176" s="42">
        <v>153.1</v>
      </c>
      <c r="J176" s="227">
        <v>7.3</v>
      </c>
    </row>
    <row r="177" spans="8:10" x14ac:dyDescent="0.25">
      <c r="H177" s="223">
        <v>39979</v>
      </c>
      <c r="I177" s="42">
        <v>155.80000000000001</v>
      </c>
      <c r="J177" s="227">
        <v>6.8250000000000002</v>
      </c>
    </row>
    <row r="178" spans="8:10" x14ac:dyDescent="0.25">
      <c r="H178" s="223">
        <v>40071</v>
      </c>
      <c r="I178" s="42">
        <v>157.1</v>
      </c>
      <c r="J178" s="227">
        <v>6</v>
      </c>
    </row>
    <row r="179" spans="8:10" x14ac:dyDescent="0.25">
      <c r="H179" s="223">
        <v>40162</v>
      </c>
      <c r="I179" s="42">
        <v>158.5</v>
      </c>
      <c r="J179" s="227">
        <v>5.0750000000000002</v>
      </c>
    </row>
    <row r="180" spans="8:10" x14ac:dyDescent="0.25">
      <c r="H180" s="223">
        <v>40252</v>
      </c>
      <c r="I180" s="42">
        <v>159.6</v>
      </c>
      <c r="J180" s="227">
        <v>4.5999999999999996</v>
      </c>
    </row>
    <row r="181" spans="8:10" x14ac:dyDescent="0.25">
      <c r="H181" s="223">
        <v>40344</v>
      </c>
      <c r="I181" s="42">
        <v>161.5</v>
      </c>
      <c r="J181" s="227">
        <v>4.4249999999999998</v>
      </c>
    </row>
    <row r="182" spans="8:10" x14ac:dyDescent="0.25">
      <c r="H182" s="223">
        <v>40436</v>
      </c>
      <c r="I182" s="42">
        <v>163.30000000000001</v>
      </c>
      <c r="J182" s="227">
        <v>4.375</v>
      </c>
    </row>
    <row r="183" spans="8:10" x14ac:dyDescent="0.25">
      <c r="H183" s="223">
        <v>40527</v>
      </c>
      <c r="I183" s="42">
        <v>163.80000000000001</v>
      </c>
      <c r="J183" s="227">
        <v>4.55</v>
      </c>
    </row>
    <row r="184" spans="8:10" x14ac:dyDescent="0.25">
      <c r="H184" s="223">
        <v>40617</v>
      </c>
      <c r="I184" s="42">
        <v>163.9</v>
      </c>
      <c r="J184" s="227">
        <v>4.9249999999999998</v>
      </c>
    </row>
    <row r="185" spans="8:10" x14ac:dyDescent="0.25">
      <c r="H185" s="223">
        <v>40709</v>
      </c>
      <c r="I185" s="42">
        <v>163.5</v>
      </c>
      <c r="J185" s="227">
        <v>5.3250000000000002</v>
      </c>
    </row>
    <row r="186" spans="8:10" x14ac:dyDescent="0.25">
      <c r="H186" s="223">
        <v>40801</v>
      </c>
      <c r="I186" s="42">
        <v>163.5</v>
      </c>
      <c r="J186" s="227">
        <v>5.8500000000000005</v>
      </c>
    </row>
    <row r="187" spans="8:10" x14ac:dyDescent="0.25">
      <c r="H187" s="223">
        <v>40892</v>
      </c>
      <c r="I187" s="42">
        <v>164.3</v>
      </c>
      <c r="J187" s="227">
        <v>6.2750000000000004</v>
      </c>
    </row>
    <row r="188" spans="8:10" x14ac:dyDescent="0.25">
      <c r="H188" s="223">
        <v>40983</v>
      </c>
      <c r="I188" s="42">
        <v>164.4</v>
      </c>
      <c r="J188" s="227">
        <v>6.55</v>
      </c>
    </row>
    <row r="189" spans="8:10" x14ac:dyDescent="0.25">
      <c r="H189" s="223">
        <v>41075</v>
      </c>
      <c r="I189" s="42">
        <v>163.80000000000001</v>
      </c>
      <c r="J189" s="227">
        <v>6.5750000000000002</v>
      </c>
    </row>
    <row r="190" spans="8:10" x14ac:dyDescent="0.25">
      <c r="H190" s="223">
        <v>41167</v>
      </c>
      <c r="I190" s="42">
        <v>164.1</v>
      </c>
      <c r="J190" s="227">
        <v>6.5250000000000004</v>
      </c>
    </row>
    <row r="191" spans="8:10" x14ac:dyDescent="0.25">
      <c r="H191" s="223">
        <v>41258</v>
      </c>
      <c r="I191" s="42">
        <v>164</v>
      </c>
      <c r="J191" s="227">
        <v>6.3250000000000011</v>
      </c>
    </row>
    <row r="192" spans="8:10" x14ac:dyDescent="0.25">
      <c r="H192" s="223">
        <v>41348</v>
      </c>
      <c r="I192" s="42">
        <v>164.3</v>
      </c>
      <c r="J192" s="227">
        <v>6.0499999999999989</v>
      </c>
    </row>
    <row r="193" spans="8:10" x14ac:dyDescent="0.25">
      <c r="H193" s="223">
        <v>41440</v>
      </c>
      <c r="I193" s="42">
        <v>165.3</v>
      </c>
      <c r="J193" s="227">
        <v>5.875</v>
      </c>
    </row>
    <row r="194" spans="8:10" x14ac:dyDescent="0.25">
      <c r="H194" s="223">
        <v>41532</v>
      </c>
      <c r="I194" s="42">
        <v>165.8</v>
      </c>
      <c r="J194" s="227">
        <v>5.6499999999999995</v>
      </c>
    </row>
    <row r="195" spans="8:10" x14ac:dyDescent="0.25">
      <c r="H195" s="223">
        <v>41623</v>
      </c>
      <c r="I195" s="42">
        <v>166.2</v>
      </c>
      <c r="J195" s="227">
        <v>5.5</v>
      </c>
    </row>
    <row r="196" spans="8:10" x14ac:dyDescent="0.25">
      <c r="H196" s="223">
        <v>41713</v>
      </c>
      <c r="I196" s="42">
        <v>166.7</v>
      </c>
      <c r="J196" s="227">
        <v>5.4249999999999998</v>
      </c>
    </row>
    <row r="197" spans="8:10" x14ac:dyDescent="0.25">
      <c r="H197" s="223">
        <v>41805</v>
      </c>
      <c r="I197" s="42">
        <v>166.4</v>
      </c>
      <c r="J197" s="227">
        <v>5.3250000000000002</v>
      </c>
    </row>
    <row r="198" spans="8:10" x14ac:dyDescent="0.25">
      <c r="H198" s="223">
        <v>41897</v>
      </c>
      <c r="I198" s="42">
        <v>167.4</v>
      </c>
      <c r="J198" s="227">
        <v>5.2249999999999996</v>
      </c>
    </row>
    <row r="199" spans="8:10" x14ac:dyDescent="0.25">
      <c r="H199" s="223">
        <v>41988</v>
      </c>
      <c r="I199" s="42">
        <v>168.9</v>
      </c>
      <c r="J199" s="227">
        <v>5.0750000000000002</v>
      </c>
    </row>
    <row r="200" spans="8:10" x14ac:dyDescent="0.25">
      <c r="H200" s="223">
        <v>42078</v>
      </c>
      <c r="I200" s="42">
        <v>170</v>
      </c>
      <c r="J200" s="227">
        <v>4.8500000000000005</v>
      </c>
    </row>
    <row r="201" spans="8:10" x14ac:dyDescent="0.25">
      <c r="H201" s="223">
        <v>42170</v>
      </c>
      <c r="I201" s="42">
        <v>171.2</v>
      </c>
      <c r="J201" s="227">
        <v>4.6500000000000004</v>
      </c>
    </row>
    <row r="202" spans="8:10" x14ac:dyDescent="0.25">
      <c r="H202" s="223">
        <v>42262</v>
      </c>
      <c r="I202" s="42">
        <v>173</v>
      </c>
      <c r="J202" s="227">
        <v>4.4000000000000004</v>
      </c>
    </row>
    <row r="203" spans="8:10" x14ac:dyDescent="0.25">
      <c r="H203" s="223">
        <v>42353</v>
      </c>
      <c r="I203" s="42">
        <v>175.1</v>
      </c>
      <c r="J203" s="227">
        <v>4.2</v>
      </c>
    </row>
    <row r="204" spans="8:10" x14ac:dyDescent="0.25">
      <c r="H204" s="223">
        <v>42444</v>
      </c>
      <c r="I204" s="42">
        <v>176.1</v>
      </c>
      <c r="J204" s="227">
        <v>4.05</v>
      </c>
    </row>
    <row r="205" spans="8:10" x14ac:dyDescent="0.25">
      <c r="H205" s="223">
        <v>42536</v>
      </c>
      <c r="I205" s="42">
        <v>176.4</v>
      </c>
      <c r="J205" s="227">
        <v>3.95</v>
      </c>
    </row>
    <row r="206" spans="8:10" x14ac:dyDescent="0.25">
      <c r="H206" s="223">
        <v>42628</v>
      </c>
      <c r="I206" s="42">
        <v>177.4</v>
      </c>
      <c r="J206" s="227">
        <v>3.8999999999999995</v>
      </c>
    </row>
    <row r="207" spans="8:10" x14ac:dyDescent="0.25">
      <c r="H207" s="223">
        <v>42719</v>
      </c>
      <c r="I207" s="42">
        <v>178.8</v>
      </c>
      <c r="J207" s="227">
        <v>3.875</v>
      </c>
    </row>
    <row r="208" spans="8:10" x14ac:dyDescent="0.25">
      <c r="H208" s="223">
        <v>42809</v>
      </c>
      <c r="I208" s="42">
        <v>179.8</v>
      </c>
      <c r="J208" s="227">
        <v>3.8249999999999997</v>
      </c>
    </row>
    <row r="209" spans="2:10" x14ac:dyDescent="0.25">
      <c r="H209" s="223">
        <v>42901</v>
      </c>
      <c r="I209" s="42">
        <v>182</v>
      </c>
      <c r="J209" s="227">
        <v>3.8249999999999997</v>
      </c>
    </row>
    <row r="210" spans="2:10" x14ac:dyDescent="0.25">
      <c r="H210" s="223">
        <v>42993</v>
      </c>
      <c r="I210" s="42">
        <v>184.2</v>
      </c>
      <c r="J210" s="227">
        <v>3.7749999999999999</v>
      </c>
    </row>
    <row r="211" spans="2:10" x14ac:dyDescent="0.25">
      <c r="H211" s="223">
        <v>43084</v>
      </c>
      <c r="I211" s="42">
        <v>185.4</v>
      </c>
      <c r="J211" s="227">
        <v>3.7250000000000001</v>
      </c>
    </row>
    <row r="212" spans="2:10" x14ac:dyDescent="0.25">
      <c r="H212" s="42"/>
      <c r="I212" s="42"/>
      <c r="J212" s="42"/>
    </row>
    <row r="213" spans="2:10" x14ac:dyDescent="0.25">
      <c r="H213" s="42"/>
      <c r="I213" s="42"/>
      <c r="J213" s="42"/>
    </row>
    <row r="214" spans="2:10" x14ac:dyDescent="0.25">
      <c r="H214" s="42"/>
      <c r="I214" s="42"/>
      <c r="J214" s="42"/>
    </row>
    <row r="216" spans="2:10" ht="15.75" x14ac:dyDescent="0.25">
      <c r="B216" s="135" t="s">
        <v>364</v>
      </c>
      <c r="H216" s="228"/>
      <c r="I216" s="222" t="s">
        <v>365</v>
      </c>
      <c r="J216" s="97" t="s">
        <v>270</v>
      </c>
    </row>
    <row r="217" spans="2:10" ht="15.75" x14ac:dyDescent="0.25">
      <c r="B217" s="94" t="s">
        <v>268</v>
      </c>
      <c r="H217" s="223">
        <v>27834</v>
      </c>
      <c r="I217" s="227">
        <v>94.78675934094511</v>
      </c>
      <c r="J217" s="227">
        <v>82.2</v>
      </c>
    </row>
    <row r="218" spans="2:10" x14ac:dyDescent="0.25">
      <c r="B218" s="22" t="s">
        <v>269</v>
      </c>
      <c r="H218" s="223">
        <v>27926</v>
      </c>
      <c r="I218" s="227">
        <v>96.20872434369447</v>
      </c>
      <c r="J218" s="227">
        <v>82.2</v>
      </c>
    </row>
    <row r="219" spans="2:10" x14ac:dyDescent="0.25">
      <c r="B219" s="189" t="s">
        <v>367</v>
      </c>
      <c r="C219"/>
      <c r="D219"/>
      <c r="H219" s="223">
        <v>28018</v>
      </c>
      <c r="I219" s="227">
        <v>96.862653425156651</v>
      </c>
      <c r="J219" s="227">
        <v>82.2</v>
      </c>
    </row>
    <row r="220" spans="2:10" x14ac:dyDescent="0.25">
      <c r="B220" s="1" t="s">
        <v>368</v>
      </c>
      <c r="H220" s="223">
        <v>28109</v>
      </c>
      <c r="I220" s="227">
        <v>97.474404530645913</v>
      </c>
      <c r="J220" s="227">
        <v>82.2</v>
      </c>
    </row>
    <row r="221" spans="2:10" x14ac:dyDescent="0.25">
      <c r="H221" s="223">
        <v>28199</v>
      </c>
      <c r="I221" s="227">
        <v>98.635799664535895</v>
      </c>
      <c r="J221" s="227">
        <v>82.2</v>
      </c>
    </row>
    <row r="222" spans="2:10" x14ac:dyDescent="0.25">
      <c r="H222" s="223">
        <v>28291</v>
      </c>
      <c r="I222" s="227">
        <v>100.14493236442563</v>
      </c>
      <c r="J222" s="227">
        <v>82.2</v>
      </c>
    </row>
    <row r="223" spans="2:10" x14ac:dyDescent="0.25">
      <c r="H223" s="223">
        <v>28383</v>
      </c>
      <c r="I223" s="227">
        <v>101.62179629200449</v>
      </c>
      <c r="J223" s="227">
        <v>82.2</v>
      </c>
    </row>
    <row r="224" spans="2:10" x14ac:dyDescent="0.25">
      <c r="H224" s="223">
        <v>28474</v>
      </c>
      <c r="I224" s="227">
        <v>101.62545790658221</v>
      </c>
      <c r="J224" s="227">
        <v>82.2</v>
      </c>
    </row>
    <row r="225" spans="8:10" x14ac:dyDescent="0.25">
      <c r="H225" s="223">
        <v>28564</v>
      </c>
      <c r="I225" s="227">
        <v>101.74318255481074</v>
      </c>
      <c r="J225" s="227">
        <v>82.2</v>
      </c>
    </row>
    <row r="226" spans="8:10" x14ac:dyDescent="0.25">
      <c r="H226" s="223">
        <v>28656</v>
      </c>
      <c r="I226" s="227">
        <v>101.02140953584326</v>
      </c>
      <c r="J226" s="227">
        <v>82.2</v>
      </c>
    </row>
    <row r="227" spans="8:10" x14ac:dyDescent="0.25">
      <c r="H227" s="223">
        <v>28748</v>
      </c>
      <c r="I227" s="227">
        <v>101.70627855543086</v>
      </c>
      <c r="J227" s="227">
        <v>82.2</v>
      </c>
    </row>
    <row r="228" spans="8:10" x14ac:dyDescent="0.25">
      <c r="H228" s="223">
        <v>28839</v>
      </c>
      <c r="I228" s="227">
        <v>102.77521071520673</v>
      </c>
      <c r="J228" s="227">
        <v>82.2</v>
      </c>
    </row>
    <row r="229" spans="8:10" x14ac:dyDescent="0.25">
      <c r="H229" s="223">
        <v>28929</v>
      </c>
      <c r="I229" s="227">
        <v>102.51673081509671</v>
      </c>
      <c r="J229" s="227">
        <v>82.2</v>
      </c>
    </row>
    <row r="230" spans="8:10" x14ac:dyDescent="0.25">
      <c r="H230" s="223">
        <v>29021</v>
      </c>
      <c r="I230" s="227">
        <v>103.55834477514038</v>
      </c>
      <c r="J230" s="227">
        <v>82.2</v>
      </c>
    </row>
    <row r="231" spans="8:10" x14ac:dyDescent="0.25">
      <c r="H231" s="223">
        <v>29113</v>
      </c>
      <c r="I231" s="227">
        <v>103.97294750372663</v>
      </c>
      <c r="J231" s="227">
        <v>82.2</v>
      </c>
    </row>
    <row r="232" spans="8:10" x14ac:dyDescent="0.25">
      <c r="H232" s="223">
        <v>29204</v>
      </c>
      <c r="I232" s="227">
        <v>104.1020777014255</v>
      </c>
      <c r="J232" s="227">
        <v>82.2</v>
      </c>
    </row>
    <row r="233" spans="8:10" x14ac:dyDescent="0.25">
      <c r="H233" s="223">
        <v>29295</v>
      </c>
      <c r="I233" s="227">
        <v>103.07792526027633</v>
      </c>
      <c r="J233" s="227">
        <v>82.2</v>
      </c>
    </row>
    <row r="234" spans="8:10" x14ac:dyDescent="0.25">
      <c r="H234" s="223">
        <v>29387</v>
      </c>
      <c r="I234" s="227">
        <v>101.53215572984328</v>
      </c>
      <c r="J234" s="227">
        <v>82.2</v>
      </c>
    </row>
    <row r="235" spans="8:10" x14ac:dyDescent="0.25">
      <c r="H235" s="223">
        <v>29479</v>
      </c>
      <c r="I235" s="227">
        <v>99.467973212713673</v>
      </c>
      <c r="J235" s="227">
        <v>82.2</v>
      </c>
    </row>
    <row r="236" spans="8:10" x14ac:dyDescent="0.25">
      <c r="H236" s="223">
        <v>29570</v>
      </c>
      <c r="I236" s="227">
        <v>96.269696937832009</v>
      </c>
      <c r="J236" s="227">
        <v>82.2</v>
      </c>
    </row>
    <row r="237" spans="8:10" x14ac:dyDescent="0.25">
      <c r="H237" s="223">
        <v>29660</v>
      </c>
      <c r="I237" s="227">
        <v>94.961306284400294</v>
      </c>
      <c r="J237" s="227">
        <v>82.2</v>
      </c>
    </row>
    <row r="238" spans="8:10" x14ac:dyDescent="0.25">
      <c r="H238" s="223">
        <v>29752</v>
      </c>
      <c r="I238" s="227">
        <v>92.788509651296508</v>
      </c>
      <c r="J238" s="227">
        <v>82.2</v>
      </c>
    </row>
    <row r="239" spans="8:10" x14ac:dyDescent="0.25">
      <c r="H239" s="223">
        <v>29844</v>
      </c>
      <c r="I239" s="227">
        <v>92.106682881257413</v>
      </c>
      <c r="J239" s="227">
        <v>82.2</v>
      </c>
    </row>
    <row r="240" spans="8:10" x14ac:dyDescent="0.25">
      <c r="H240" s="223">
        <v>29935</v>
      </c>
      <c r="I240" s="227">
        <v>89.577882473091918</v>
      </c>
      <c r="J240" s="227">
        <v>82.2</v>
      </c>
    </row>
    <row r="241" spans="8:10" x14ac:dyDescent="0.25">
      <c r="H241" s="223">
        <v>30025</v>
      </c>
      <c r="I241" s="227">
        <v>88.02718467254013</v>
      </c>
      <c r="J241" s="227">
        <v>82.2</v>
      </c>
    </row>
    <row r="242" spans="8:10" x14ac:dyDescent="0.25">
      <c r="H242" s="223">
        <v>30117</v>
      </c>
      <c r="I242" s="227">
        <v>86.251870212915222</v>
      </c>
      <c r="J242" s="227">
        <v>82.2</v>
      </c>
    </row>
    <row r="243" spans="8:10" x14ac:dyDescent="0.25">
      <c r="H243" s="223">
        <v>30209</v>
      </c>
      <c r="I243" s="227">
        <v>85.208361424537998</v>
      </c>
      <c r="J243" s="227">
        <v>82.2</v>
      </c>
    </row>
    <row r="244" spans="8:10" x14ac:dyDescent="0.25">
      <c r="H244" s="223">
        <v>30300</v>
      </c>
      <c r="I244" s="227">
        <v>83.62374813488475</v>
      </c>
      <c r="J244" s="227">
        <v>82.2</v>
      </c>
    </row>
    <row r="245" spans="8:10" x14ac:dyDescent="0.25">
      <c r="H245" s="223">
        <v>30390</v>
      </c>
      <c r="I245" s="227">
        <v>81.147867378759713</v>
      </c>
      <c r="J245" s="227">
        <v>82.2</v>
      </c>
    </row>
    <row r="246" spans="8:10" x14ac:dyDescent="0.25">
      <c r="H246" s="223">
        <v>30482</v>
      </c>
      <c r="I246" s="227">
        <v>79.02976278278328</v>
      </c>
      <c r="J246" s="227">
        <v>82.2</v>
      </c>
    </row>
    <row r="247" spans="8:10" x14ac:dyDescent="0.25">
      <c r="H247" s="223">
        <v>30574</v>
      </c>
      <c r="I247" s="227">
        <v>77.015532351211462</v>
      </c>
      <c r="J247" s="227">
        <v>82.2</v>
      </c>
    </row>
    <row r="248" spans="8:10" x14ac:dyDescent="0.25">
      <c r="H248" s="223">
        <v>30665</v>
      </c>
      <c r="I248" s="227">
        <v>75.75613454856925</v>
      </c>
      <c r="J248" s="227">
        <v>82.2</v>
      </c>
    </row>
    <row r="249" spans="8:10" x14ac:dyDescent="0.25">
      <c r="H249" s="223">
        <v>30756</v>
      </c>
      <c r="I249" s="227">
        <v>74.986003740362804</v>
      </c>
      <c r="J249" s="227">
        <v>82.2</v>
      </c>
    </row>
    <row r="250" spans="8:10" x14ac:dyDescent="0.25">
      <c r="H250" s="223">
        <v>30848</v>
      </c>
      <c r="I250" s="227">
        <v>74.567026570510009</v>
      </c>
      <c r="J250" s="227">
        <v>82.2</v>
      </c>
    </row>
    <row r="251" spans="8:10" x14ac:dyDescent="0.25">
      <c r="H251" s="223">
        <v>30940</v>
      </c>
      <c r="I251" s="227">
        <v>73.6089440747906</v>
      </c>
      <c r="J251" s="227">
        <v>82.2</v>
      </c>
    </row>
    <row r="252" spans="8:10" x14ac:dyDescent="0.25">
      <c r="H252" s="223">
        <v>31031</v>
      </c>
      <c r="I252" s="227">
        <v>72.544410837307609</v>
      </c>
      <c r="J252" s="227">
        <v>82.2</v>
      </c>
    </row>
    <row r="253" spans="8:10" x14ac:dyDescent="0.25">
      <c r="H253" s="223">
        <v>31121</v>
      </c>
      <c r="I253" s="227">
        <v>71.901807387861865</v>
      </c>
      <c r="J253" s="227">
        <v>82.2</v>
      </c>
    </row>
    <row r="254" spans="8:10" x14ac:dyDescent="0.25">
      <c r="H254" s="223">
        <v>31213</v>
      </c>
      <c r="I254" s="227">
        <v>70.661218412881922</v>
      </c>
      <c r="J254" s="227">
        <v>82.2</v>
      </c>
    </row>
    <row r="255" spans="8:10" x14ac:dyDescent="0.25">
      <c r="H255" s="223">
        <v>31305</v>
      </c>
      <c r="I255" s="227">
        <v>69.932831770536197</v>
      </c>
      <c r="J255" s="227">
        <v>82.2</v>
      </c>
    </row>
    <row r="256" spans="8:10" x14ac:dyDescent="0.25">
      <c r="H256" s="223">
        <v>31396</v>
      </c>
      <c r="I256" s="227">
        <v>68.640978881321331</v>
      </c>
      <c r="J256" s="227">
        <v>82.2</v>
      </c>
    </row>
    <row r="257" spans="8:10" x14ac:dyDescent="0.25">
      <c r="H257" s="223">
        <v>31486</v>
      </c>
      <c r="I257" s="227">
        <v>68.243481604728444</v>
      </c>
      <c r="J257" s="227">
        <v>82.2</v>
      </c>
    </row>
    <row r="258" spans="8:10" x14ac:dyDescent="0.25">
      <c r="H258" s="223">
        <v>31578</v>
      </c>
      <c r="I258" s="227">
        <v>68.355342645719531</v>
      </c>
      <c r="J258" s="227">
        <v>82.2</v>
      </c>
    </row>
    <row r="259" spans="8:10" x14ac:dyDescent="0.25">
      <c r="H259" s="223">
        <v>31670</v>
      </c>
      <c r="I259" s="227">
        <v>68.348929951365648</v>
      </c>
      <c r="J259" s="227">
        <v>82.2</v>
      </c>
    </row>
    <row r="260" spans="8:10" x14ac:dyDescent="0.25">
      <c r="H260" s="223">
        <v>31761</v>
      </c>
      <c r="I260" s="227">
        <v>69.174944509987526</v>
      </c>
      <c r="J260" s="227">
        <v>82.2</v>
      </c>
    </row>
    <row r="261" spans="8:10" x14ac:dyDescent="0.25">
      <c r="H261" s="223">
        <v>31851</v>
      </c>
      <c r="I261" s="227">
        <v>70.694392178908501</v>
      </c>
      <c r="J261" s="227">
        <v>82.2</v>
      </c>
    </row>
    <row r="262" spans="8:10" x14ac:dyDescent="0.25">
      <c r="H262" s="223">
        <v>31943</v>
      </c>
      <c r="I262" s="227">
        <v>70.62390798982247</v>
      </c>
      <c r="J262" s="227">
        <v>82.2</v>
      </c>
    </row>
    <row r="263" spans="8:10" x14ac:dyDescent="0.25">
      <c r="H263" s="223">
        <v>32035</v>
      </c>
      <c r="I263" s="227">
        <v>71.589851641282564</v>
      </c>
      <c r="J263" s="227">
        <v>82.2</v>
      </c>
    </row>
    <row r="264" spans="8:10" x14ac:dyDescent="0.25">
      <c r="H264" s="223">
        <v>32126</v>
      </c>
      <c r="I264" s="227">
        <v>73.205047385490076</v>
      </c>
      <c r="J264" s="227">
        <v>82.2</v>
      </c>
    </row>
    <row r="265" spans="8:10" x14ac:dyDescent="0.25">
      <c r="H265" s="223">
        <v>32217</v>
      </c>
      <c r="I265" s="227">
        <v>76.290157517294816</v>
      </c>
      <c r="J265" s="227">
        <v>82.2</v>
      </c>
    </row>
    <row r="266" spans="8:10" x14ac:dyDescent="0.25">
      <c r="H266" s="223">
        <v>32309</v>
      </c>
      <c r="I266" s="227">
        <v>78.224757255463189</v>
      </c>
      <c r="J266" s="227">
        <v>82.2</v>
      </c>
    </row>
    <row r="267" spans="8:10" x14ac:dyDescent="0.25">
      <c r="H267" s="223">
        <v>32401</v>
      </c>
      <c r="I267" s="227">
        <v>81.747712037179383</v>
      </c>
      <c r="J267" s="227">
        <v>82.2</v>
      </c>
    </row>
    <row r="268" spans="8:10" x14ac:dyDescent="0.25">
      <c r="H268" s="223">
        <v>32492</v>
      </c>
      <c r="I268" s="227">
        <v>82.308884866678085</v>
      </c>
      <c r="J268" s="227">
        <v>82.2</v>
      </c>
    </row>
    <row r="269" spans="8:10" x14ac:dyDescent="0.25">
      <c r="H269" s="223">
        <v>32582</v>
      </c>
      <c r="I269" s="227">
        <v>84.855929096302901</v>
      </c>
      <c r="J269" s="227">
        <v>82.2</v>
      </c>
    </row>
    <row r="270" spans="8:10" x14ac:dyDescent="0.25">
      <c r="H270" s="223">
        <v>32674</v>
      </c>
      <c r="I270" s="227">
        <v>87.136829191739935</v>
      </c>
      <c r="J270" s="227">
        <v>82.2</v>
      </c>
    </row>
    <row r="271" spans="8:10" x14ac:dyDescent="0.25">
      <c r="H271" s="223">
        <v>32766</v>
      </c>
      <c r="I271" s="227">
        <v>88.290278977841396</v>
      </c>
      <c r="J271" s="227">
        <v>82.2</v>
      </c>
    </row>
    <row r="272" spans="8:10" x14ac:dyDescent="0.25">
      <c r="H272" s="223">
        <v>32857</v>
      </c>
      <c r="I272" s="227">
        <v>87.148944313231937</v>
      </c>
      <c r="J272" s="227">
        <v>82.2</v>
      </c>
    </row>
    <row r="273" spans="8:10" x14ac:dyDescent="0.25">
      <c r="H273" s="223">
        <v>32947</v>
      </c>
      <c r="I273" s="227">
        <v>90.829929208734498</v>
      </c>
      <c r="J273" s="227">
        <v>82.2</v>
      </c>
    </row>
    <row r="274" spans="8:10" x14ac:dyDescent="0.25">
      <c r="H274" s="223">
        <v>33039</v>
      </c>
      <c r="I274" s="227">
        <v>88.935056303450224</v>
      </c>
      <c r="J274" s="227">
        <v>82.2</v>
      </c>
    </row>
    <row r="275" spans="8:10" x14ac:dyDescent="0.25">
      <c r="H275" s="223">
        <v>33131</v>
      </c>
      <c r="I275" s="227">
        <v>88.760197747839413</v>
      </c>
      <c r="J275" s="227">
        <v>82.2</v>
      </c>
    </row>
    <row r="276" spans="8:10" x14ac:dyDescent="0.25">
      <c r="H276" s="223">
        <v>33222</v>
      </c>
      <c r="I276" s="227">
        <v>84.116639598601409</v>
      </c>
      <c r="J276" s="227">
        <v>82.2</v>
      </c>
    </row>
    <row r="277" spans="8:10" x14ac:dyDescent="0.25">
      <c r="H277" s="223">
        <v>33312</v>
      </c>
      <c r="I277" s="227">
        <v>85.903369207870512</v>
      </c>
      <c r="J277" s="227">
        <v>82.2</v>
      </c>
    </row>
    <row r="278" spans="8:10" x14ac:dyDescent="0.25">
      <c r="H278" s="223">
        <v>33404</v>
      </c>
      <c r="I278" s="227">
        <v>82.552682348907595</v>
      </c>
      <c r="J278" s="227">
        <v>82.2</v>
      </c>
    </row>
    <row r="279" spans="8:10" x14ac:dyDescent="0.25">
      <c r="H279" s="223">
        <v>33496</v>
      </c>
      <c r="I279" s="227">
        <v>79.675134262548383</v>
      </c>
      <c r="J279" s="227">
        <v>82.2</v>
      </c>
    </row>
    <row r="280" spans="8:10" x14ac:dyDescent="0.25">
      <c r="H280" s="223">
        <v>33587</v>
      </c>
      <c r="I280" s="227">
        <v>76.892467919165526</v>
      </c>
      <c r="J280" s="227">
        <v>82.2</v>
      </c>
    </row>
    <row r="281" spans="8:10" x14ac:dyDescent="0.25">
      <c r="H281" s="223">
        <v>33678</v>
      </c>
      <c r="I281" s="227">
        <v>73.182762317126162</v>
      </c>
      <c r="J281" s="227">
        <v>82.2</v>
      </c>
    </row>
    <row r="282" spans="8:10" x14ac:dyDescent="0.25">
      <c r="H282" s="223">
        <v>33770</v>
      </c>
      <c r="I282" s="227">
        <v>70.255701057590684</v>
      </c>
      <c r="J282" s="227">
        <v>82.2</v>
      </c>
    </row>
    <row r="283" spans="8:10" x14ac:dyDescent="0.25">
      <c r="H283" s="223">
        <v>33862</v>
      </c>
      <c r="I283" s="227">
        <v>66.884651897124144</v>
      </c>
      <c r="J283" s="227">
        <v>82.2</v>
      </c>
    </row>
    <row r="284" spans="8:10" x14ac:dyDescent="0.25">
      <c r="H284" s="223">
        <v>33953</v>
      </c>
      <c r="I284" s="227">
        <v>61.631021355543027</v>
      </c>
      <c r="J284" s="227">
        <v>82.2</v>
      </c>
    </row>
    <row r="285" spans="8:10" x14ac:dyDescent="0.25">
      <c r="H285" s="223">
        <v>34043</v>
      </c>
      <c r="I285" s="227">
        <v>57.758743754997766</v>
      </c>
      <c r="J285" s="227">
        <v>82.2</v>
      </c>
    </row>
    <row r="286" spans="8:10" x14ac:dyDescent="0.25">
      <c r="H286" s="223">
        <v>34135</v>
      </c>
      <c r="I286" s="227">
        <v>56.994164766234576</v>
      </c>
      <c r="J286" s="227">
        <v>82.2</v>
      </c>
    </row>
    <row r="287" spans="8:10" x14ac:dyDescent="0.25">
      <c r="H287" s="223">
        <v>34227</v>
      </c>
      <c r="I287" s="227">
        <v>56.347806805982358</v>
      </c>
      <c r="J287" s="227">
        <v>82.2</v>
      </c>
    </row>
    <row r="288" spans="8:10" x14ac:dyDescent="0.25">
      <c r="H288" s="223">
        <v>34318</v>
      </c>
      <c r="I288" s="227">
        <v>59.328789053494546</v>
      </c>
      <c r="J288" s="227">
        <v>82.2</v>
      </c>
    </row>
    <row r="289" spans="8:10" x14ac:dyDescent="0.25">
      <c r="H289" s="223">
        <v>34408</v>
      </c>
      <c r="I289" s="227">
        <v>60.137258251556858</v>
      </c>
      <c r="J289" s="227">
        <v>82.2</v>
      </c>
    </row>
    <row r="290" spans="8:10" x14ac:dyDescent="0.25">
      <c r="H290" s="223">
        <v>34500</v>
      </c>
      <c r="I290" s="227">
        <v>61.794269572767647</v>
      </c>
      <c r="J290" s="227">
        <v>82.2</v>
      </c>
    </row>
    <row r="291" spans="8:10" x14ac:dyDescent="0.25">
      <c r="H291" s="223">
        <v>34592</v>
      </c>
      <c r="I291" s="227">
        <v>62.375867805445353</v>
      </c>
      <c r="J291" s="227">
        <v>82.2</v>
      </c>
    </row>
    <row r="292" spans="8:10" x14ac:dyDescent="0.25">
      <c r="H292" s="223">
        <v>34683</v>
      </c>
      <c r="I292" s="227">
        <v>60.450002683149641</v>
      </c>
      <c r="J292" s="227">
        <v>82.2</v>
      </c>
    </row>
    <row r="293" spans="8:10" x14ac:dyDescent="0.25">
      <c r="H293" s="223">
        <v>34773</v>
      </c>
      <c r="I293" s="227">
        <v>60.122148599062776</v>
      </c>
      <c r="J293" s="227">
        <v>82.2</v>
      </c>
    </row>
    <row r="294" spans="8:10" x14ac:dyDescent="0.25">
      <c r="H294" s="223">
        <v>34865</v>
      </c>
      <c r="I294" s="227">
        <v>59.898548189892168</v>
      </c>
      <c r="J294" s="227">
        <v>82.2</v>
      </c>
    </row>
    <row r="295" spans="8:10" x14ac:dyDescent="0.25">
      <c r="H295" s="223">
        <v>34957</v>
      </c>
      <c r="I295" s="227">
        <v>59.030321280816089</v>
      </c>
      <c r="J295" s="227">
        <v>82.2</v>
      </c>
    </row>
    <row r="296" spans="8:10" x14ac:dyDescent="0.25">
      <c r="H296" s="223">
        <v>35048</v>
      </c>
      <c r="I296" s="227">
        <v>57.933814551338116</v>
      </c>
      <c r="J296" s="227">
        <v>82.2</v>
      </c>
    </row>
    <row r="297" spans="8:10" x14ac:dyDescent="0.25">
      <c r="H297" s="223">
        <v>35139</v>
      </c>
      <c r="I297" s="227">
        <v>58.228673768010076</v>
      </c>
      <c r="J297" s="227">
        <v>82.2</v>
      </c>
    </row>
    <row r="298" spans="8:10" x14ac:dyDescent="0.25">
      <c r="H298" s="223">
        <v>35231</v>
      </c>
      <c r="I298" s="227">
        <v>58.395910524744451</v>
      </c>
      <c r="J298" s="227">
        <v>82.2</v>
      </c>
    </row>
    <row r="299" spans="8:10" x14ac:dyDescent="0.25">
      <c r="H299" s="223">
        <v>35323</v>
      </c>
      <c r="I299" s="227">
        <v>59.186021962741364</v>
      </c>
      <c r="J299" s="227">
        <v>82.2</v>
      </c>
    </row>
    <row r="300" spans="8:10" x14ac:dyDescent="0.25">
      <c r="H300" s="223">
        <v>35414</v>
      </c>
      <c r="I300" s="227">
        <v>59.406436595316713</v>
      </c>
      <c r="J300" s="227">
        <v>82.2</v>
      </c>
    </row>
    <row r="301" spans="8:10" x14ac:dyDescent="0.25">
      <c r="H301" s="223">
        <v>35504</v>
      </c>
      <c r="I301" s="227">
        <v>60.436818797003752</v>
      </c>
      <c r="J301" s="227">
        <v>82.2</v>
      </c>
    </row>
    <row r="302" spans="8:10" x14ac:dyDescent="0.25">
      <c r="H302" s="223">
        <v>35596</v>
      </c>
      <c r="I302" s="227">
        <v>62.809259341353972</v>
      </c>
      <c r="J302" s="227">
        <v>82.2</v>
      </c>
    </row>
    <row r="303" spans="8:10" x14ac:dyDescent="0.25">
      <c r="H303" s="223">
        <v>35688</v>
      </c>
      <c r="I303" s="227">
        <v>63.752524386888624</v>
      </c>
      <c r="J303" s="227">
        <v>82.2</v>
      </c>
    </row>
    <row r="304" spans="8:10" x14ac:dyDescent="0.25">
      <c r="H304" s="223">
        <v>35779</v>
      </c>
      <c r="I304" s="227">
        <v>63.212323632606683</v>
      </c>
      <c r="J304" s="227">
        <v>82.2</v>
      </c>
    </row>
    <row r="305" spans="8:10" x14ac:dyDescent="0.25">
      <c r="H305" s="223">
        <v>35869</v>
      </c>
      <c r="I305" s="227">
        <v>64.568156018426905</v>
      </c>
      <c r="J305" s="227">
        <v>82.2</v>
      </c>
    </row>
    <row r="306" spans="8:10" x14ac:dyDescent="0.25">
      <c r="H306" s="223">
        <v>35961</v>
      </c>
      <c r="I306" s="227">
        <v>66.52757379716779</v>
      </c>
      <c r="J306" s="227">
        <v>82.2</v>
      </c>
    </row>
    <row r="307" spans="8:10" x14ac:dyDescent="0.25">
      <c r="H307" s="223">
        <v>36053</v>
      </c>
      <c r="I307" s="227">
        <v>67.957013772764824</v>
      </c>
      <c r="J307" s="227">
        <v>82.2</v>
      </c>
    </row>
    <row r="308" spans="8:10" x14ac:dyDescent="0.25">
      <c r="H308" s="223">
        <v>36144</v>
      </c>
      <c r="I308" s="227">
        <v>68.267901737834933</v>
      </c>
      <c r="J308" s="227">
        <v>82.2</v>
      </c>
    </row>
    <row r="309" spans="8:10" x14ac:dyDescent="0.25">
      <c r="H309" s="223">
        <v>36234</v>
      </c>
      <c r="I309" s="227">
        <v>68.302932757837581</v>
      </c>
      <c r="J309" s="227">
        <v>82.2</v>
      </c>
    </row>
    <row r="310" spans="8:10" x14ac:dyDescent="0.25">
      <c r="H310" s="223">
        <v>36326</v>
      </c>
      <c r="I310" s="227">
        <v>69.65653693748105</v>
      </c>
      <c r="J310" s="227">
        <v>82.2</v>
      </c>
    </row>
    <row r="311" spans="8:10" x14ac:dyDescent="0.25">
      <c r="H311" s="223">
        <v>36418</v>
      </c>
      <c r="I311" s="227">
        <v>70.965292348155387</v>
      </c>
      <c r="J311" s="227">
        <v>82.2</v>
      </c>
    </row>
    <row r="312" spans="8:10" x14ac:dyDescent="0.25">
      <c r="H312" s="223">
        <v>36509</v>
      </c>
      <c r="I312" s="227">
        <v>70.145294922688194</v>
      </c>
      <c r="J312" s="227">
        <v>82.2</v>
      </c>
    </row>
    <row r="313" spans="8:10" x14ac:dyDescent="0.25">
      <c r="H313" s="223">
        <v>36600</v>
      </c>
      <c r="I313" s="227">
        <v>71.058791032631646</v>
      </c>
      <c r="J313" s="227">
        <v>82.2</v>
      </c>
    </row>
    <row r="314" spans="8:10" x14ac:dyDescent="0.25">
      <c r="H314" s="223">
        <v>36692</v>
      </c>
      <c r="I314" s="227">
        <v>73.466717465491811</v>
      </c>
      <c r="J314" s="227">
        <v>82.2</v>
      </c>
    </row>
    <row r="315" spans="8:10" x14ac:dyDescent="0.25">
      <c r="H315" s="223">
        <v>36784</v>
      </c>
      <c r="I315" s="227">
        <v>74.899890098504656</v>
      </c>
      <c r="J315" s="227">
        <v>82.2</v>
      </c>
    </row>
    <row r="316" spans="8:10" x14ac:dyDescent="0.25">
      <c r="H316" s="223">
        <v>36875</v>
      </c>
      <c r="I316" s="227">
        <v>74.334670381547909</v>
      </c>
      <c r="J316" s="227">
        <v>82.2</v>
      </c>
    </row>
    <row r="317" spans="8:10" x14ac:dyDescent="0.25">
      <c r="H317" s="223">
        <v>36965</v>
      </c>
      <c r="I317" s="227">
        <v>75.333519905161225</v>
      </c>
      <c r="J317" s="227">
        <v>82.2</v>
      </c>
    </row>
    <row r="318" spans="8:10" x14ac:dyDescent="0.25">
      <c r="H318" s="223">
        <v>37057</v>
      </c>
      <c r="I318" s="227">
        <v>74.646720844959063</v>
      </c>
      <c r="J318" s="227">
        <v>82.2</v>
      </c>
    </row>
    <row r="319" spans="8:10" x14ac:dyDescent="0.25">
      <c r="H319" s="223">
        <v>37149</v>
      </c>
      <c r="I319" s="227">
        <v>74.581679789277359</v>
      </c>
      <c r="J319" s="227">
        <v>82.2</v>
      </c>
    </row>
    <row r="320" spans="8:10" x14ac:dyDescent="0.25">
      <c r="H320" s="223">
        <v>37240</v>
      </c>
      <c r="I320" s="227">
        <v>72.211145385377776</v>
      </c>
      <c r="J320" s="227">
        <v>82.2</v>
      </c>
    </row>
    <row r="321" spans="8:10" x14ac:dyDescent="0.25">
      <c r="H321" s="223">
        <v>37330</v>
      </c>
      <c r="I321" s="227">
        <v>72.567150242061913</v>
      </c>
      <c r="J321" s="227">
        <v>82.2</v>
      </c>
    </row>
    <row r="322" spans="8:10" x14ac:dyDescent="0.25">
      <c r="H322" s="223">
        <v>37422</v>
      </c>
      <c r="I322" s="227">
        <v>73.967626717977879</v>
      </c>
      <c r="J322" s="227">
        <v>82.2</v>
      </c>
    </row>
    <row r="323" spans="8:10" x14ac:dyDescent="0.25">
      <c r="H323" s="223">
        <v>37514</v>
      </c>
      <c r="I323" s="227">
        <v>75.933646322524396</v>
      </c>
      <c r="J323" s="227">
        <v>82.2</v>
      </c>
    </row>
    <row r="324" spans="8:10" x14ac:dyDescent="0.25">
      <c r="H324" s="223">
        <v>37605</v>
      </c>
      <c r="I324" s="227">
        <v>75.422535142815732</v>
      </c>
      <c r="J324" s="227">
        <v>82.2</v>
      </c>
    </row>
    <row r="325" spans="8:10" x14ac:dyDescent="0.25">
      <c r="H325" s="223">
        <v>37695</v>
      </c>
      <c r="I325" s="227">
        <v>75.233643492274808</v>
      </c>
      <c r="J325" s="227">
        <v>82.2</v>
      </c>
    </row>
    <row r="326" spans="8:10" x14ac:dyDescent="0.25">
      <c r="H326" s="223">
        <v>37787</v>
      </c>
      <c r="I326" s="227">
        <v>76.589485401028114</v>
      </c>
      <c r="J326" s="227">
        <v>82.2</v>
      </c>
    </row>
    <row r="327" spans="8:10" x14ac:dyDescent="0.25">
      <c r="H327" s="223">
        <v>37879</v>
      </c>
      <c r="I327" s="227">
        <v>77.649788024143604</v>
      </c>
      <c r="J327" s="227">
        <v>82.2</v>
      </c>
    </row>
    <row r="328" spans="8:10" x14ac:dyDescent="0.25">
      <c r="H328" s="223">
        <v>37970</v>
      </c>
      <c r="I328" s="227">
        <v>77.978445957976746</v>
      </c>
      <c r="J328" s="227">
        <v>82.2</v>
      </c>
    </row>
    <row r="329" spans="8:10" x14ac:dyDescent="0.25">
      <c r="H329" s="223">
        <v>38061</v>
      </c>
      <c r="I329" s="227">
        <v>79.238359526571415</v>
      </c>
      <c r="J329" s="227">
        <v>82.2</v>
      </c>
    </row>
    <row r="330" spans="8:10" x14ac:dyDescent="0.25">
      <c r="H330" s="223">
        <v>38153</v>
      </c>
      <c r="I330" s="227">
        <v>82.17633452213704</v>
      </c>
      <c r="J330" s="227">
        <v>82.2</v>
      </c>
    </row>
    <row r="331" spans="8:10" x14ac:dyDescent="0.25">
      <c r="H331" s="223">
        <v>38245</v>
      </c>
      <c r="I331" s="227">
        <v>83.597104459179832</v>
      </c>
      <c r="J331" s="227">
        <v>82.2</v>
      </c>
    </row>
    <row r="332" spans="8:10" x14ac:dyDescent="0.25">
      <c r="H332" s="223">
        <v>38336</v>
      </c>
      <c r="I332" s="227">
        <v>83.950795981357018</v>
      </c>
      <c r="J332" s="227">
        <v>82.2</v>
      </c>
    </row>
    <row r="333" spans="8:10" x14ac:dyDescent="0.25">
      <c r="H333" s="223">
        <v>38426</v>
      </c>
      <c r="I333" s="227">
        <v>83.964049272026813</v>
      </c>
      <c r="J333" s="227">
        <v>82.2</v>
      </c>
    </row>
    <row r="334" spans="8:10" x14ac:dyDescent="0.25">
      <c r="H334" s="223">
        <v>38518</v>
      </c>
      <c r="I334" s="227">
        <v>85.59108177616632</v>
      </c>
      <c r="J334" s="227">
        <v>82.2</v>
      </c>
    </row>
    <row r="335" spans="8:10" x14ac:dyDescent="0.25">
      <c r="H335" s="223">
        <v>38610</v>
      </c>
      <c r="I335" s="227">
        <v>88.529276141677087</v>
      </c>
      <c r="J335" s="227">
        <v>82.2</v>
      </c>
    </row>
    <row r="336" spans="8:10" x14ac:dyDescent="0.25">
      <c r="H336" s="223">
        <v>38701</v>
      </c>
      <c r="I336" s="227">
        <v>89.288460206651436</v>
      </c>
      <c r="J336" s="227">
        <v>82.2</v>
      </c>
    </row>
    <row r="337" spans="8:10" x14ac:dyDescent="0.25">
      <c r="H337" s="223">
        <v>38791</v>
      </c>
      <c r="I337" s="227">
        <v>91.081240080597851</v>
      </c>
      <c r="J337" s="227">
        <v>82.2</v>
      </c>
    </row>
    <row r="338" spans="8:10" x14ac:dyDescent="0.25">
      <c r="H338" s="223">
        <v>38883</v>
      </c>
      <c r="I338" s="227">
        <v>92.099117100843827</v>
      </c>
      <c r="J338" s="227">
        <v>82.2</v>
      </c>
    </row>
    <row r="339" spans="8:10" x14ac:dyDescent="0.25">
      <c r="H339" s="223">
        <v>38975</v>
      </c>
      <c r="I339" s="227">
        <v>93.72497021603094</v>
      </c>
      <c r="J339" s="227">
        <v>82.2</v>
      </c>
    </row>
    <row r="340" spans="8:10" x14ac:dyDescent="0.25">
      <c r="H340" s="223">
        <v>39066</v>
      </c>
      <c r="I340" s="227">
        <v>93.300913344739669</v>
      </c>
      <c r="J340" s="227">
        <v>82.2</v>
      </c>
    </row>
    <row r="341" spans="8:10" x14ac:dyDescent="0.25">
      <c r="H341" s="223">
        <v>39156</v>
      </c>
      <c r="I341" s="227">
        <v>92.470733813054977</v>
      </c>
      <c r="J341" s="227">
        <v>82.2</v>
      </c>
    </row>
    <row r="342" spans="8:10" x14ac:dyDescent="0.25">
      <c r="H342" s="223">
        <v>39248</v>
      </c>
      <c r="I342" s="227">
        <v>94.932569614342597</v>
      </c>
      <c r="J342" s="227">
        <v>82.2</v>
      </c>
    </row>
    <row r="343" spans="8:10" x14ac:dyDescent="0.25">
      <c r="H343" s="223">
        <v>39340</v>
      </c>
      <c r="I343" s="227">
        <v>97.768395161409757</v>
      </c>
      <c r="J343" s="227">
        <v>82.2</v>
      </c>
    </row>
    <row r="344" spans="8:10" x14ac:dyDescent="0.25">
      <c r="H344" s="223">
        <v>39431</v>
      </c>
      <c r="I344" s="227">
        <v>96.929655239719594</v>
      </c>
      <c r="J344" s="227">
        <v>82.2</v>
      </c>
    </row>
    <row r="345" spans="8:10" x14ac:dyDescent="0.25">
      <c r="H345" s="223">
        <v>39522</v>
      </c>
      <c r="I345" s="227">
        <v>94.552354369918518</v>
      </c>
      <c r="J345" s="227">
        <v>82.2</v>
      </c>
    </row>
    <row r="346" spans="8:10" x14ac:dyDescent="0.25">
      <c r="H346" s="223">
        <v>39614</v>
      </c>
      <c r="I346" s="227">
        <v>93.567284927949828</v>
      </c>
      <c r="J346" s="227">
        <v>82.2</v>
      </c>
    </row>
    <row r="347" spans="8:10" x14ac:dyDescent="0.25">
      <c r="H347" s="223">
        <v>39706</v>
      </c>
      <c r="I347" s="227">
        <v>93.538183711475938</v>
      </c>
      <c r="J347" s="227">
        <v>82.2</v>
      </c>
    </row>
    <row r="348" spans="8:10" x14ac:dyDescent="0.25">
      <c r="H348" s="223">
        <v>39797</v>
      </c>
      <c r="I348" s="227">
        <v>89.231842935300904</v>
      </c>
      <c r="J348" s="227">
        <v>82.2</v>
      </c>
    </row>
    <row r="349" spans="8:10" x14ac:dyDescent="0.25">
      <c r="H349" s="223">
        <v>39887</v>
      </c>
      <c r="I349" s="227">
        <v>86.895779221802258</v>
      </c>
      <c r="J349" s="227">
        <v>82.2</v>
      </c>
    </row>
    <row r="350" spans="8:10" x14ac:dyDescent="0.25">
      <c r="H350" s="223">
        <v>39979</v>
      </c>
      <c r="I350" s="227">
        <v>89.77924622833163</v>
      </c>
      <c r="J350" s="227">
        <v>82.2</v>
      </c>
    </row>
    <row r="351" spans="8:10" x14ac:dyDescent="0.25">
      <c r="H351" s="223">
        <v>40071</v>
      </c>
      <c r="I351" s="227">
        <v>91.102480220114671</v>
      </c>
      <c r="J351" s="227">
        <v>82.2</v>
      </c>
    </row>
    <row r="352" spans="8:10" x14ac:dyDescent="0.25">
      <c r="H352" s="223">
        <v>40162</v>
      </c>
      <c r="I352" s="227">
        <v>91.341588722793674</v>
      </c>
      <c r="J352" s="227">
        <v>82.2</v>
      </c>
    </row>
    <row r="353" spans="8:10" x14ac:dyDescent="0.25">
      <c r="H353" s="223">
        <v>40252</v>
      </c>
      <c r="I353" s="227">
        <v>92.329574220898465</v>
      </c>
      <c r="J353" s="227">
        <v>82.2</v>
      </c>
    </row>
    <row r="354" spans="8:10" x14ac:dyDescent="0.25">
      <c r="H354" s="223">
        <v>40344</v>
      </c>
      <c r="I354" s="227">
        <v>93.562887722236724</v>
      </c>
      <c r="J354" s="227">
        <v>82.2</v>
      </c>
    </row>
    <row r="355" spans="8:10" x14ac:dyDescent="0.25">
      <c r="H355" s="223">
        <v>40436</v>
      </c>
      <c r="I355" s="227">
        <v>93.20473949563484</v>
      </c>
      <c r="J355" s="227">
        <v>82.2</v>
      </c>
    </row>
    <row r="356" spans="8:10" x14ac:dyDescent="0.25">
      <c r="H356" s="223">
        <v>40527</v>
      </c>
      <c r="I356" s="227">
        <v>92.418005702859546</v>
      </c>
      <c r="J356" s="227">
        <v>82.2</v>
      </c>
    </row>
    <row r="357" spans="8:10" x14ac:dyDescent="0.25">
      <c r="H357" s="223">
        <v>40617</v>
      </c>
      <c r="I357" s="227">
        <v>91.585092248350264</v>
      </c>
      <c r="J357" s="227">
        <v>82.2</v>
      </c>
    </row>
    <row r="358" spans="8:10" x14ac:dyDescent="0.25">
      <c r="H358" s="223">
        <v>40709</v>
      </c>
      <c r="I358" s="227">
        <v>90.539075819078704</v>
      </c>
      <c r="J358" s="227">
        <v>82.2</v>
      </c>
    </row>
    <row r="359" spans="8:10" x14ac:dyDescent="0.25">
      <c r="H359" s="223">
        <v>40801</v>
      </c>
      <c r="I359" s="227">
        <v>89.363582993446144</v>
      </c>
      <c r="J359" s="227">
        <v>82.2</v>
      </c>
    </row>
    <row r="360" spans="8:10" x14ac:dyDescent="0.25">
      <c r="H360" s="223">
        <v>40892</v>
      </c>
      <c r="I360" s="227">
        <v>85.674404406148938</v>
      </c>
      <c r="J360" s="227">
        <v>82.2</v>
      </c>
    </row>
    <row r="361" spans="8:10" x14ac:dyDescent="0.25">
      <c r="H361" s="223">
        <v>40983</v>
      </c>
      <c r="I361" s="227">
        <v>84.64864490112241</v>
      </c>
      <c r="J361" s="227">
        <v>82.2</v>
      </c>
    </row>
    <row r="362" spans="8:10" x14ac:dyDescent="0.25">
      <c r="H362" s="223">
        <v>41075</v>
      </c>
      <c r="I362" s="227">
        <v>84.302618629473471</v>
      </c>
      <c r="J362" s="227">
        <v>82.2</v>
      </c>
    </row>
    <row r="363" spans="8:10" x14ac:dyDescent="0.25">
      <c r="H363" s="223">
        <v>41167</v>
      </c>
      <c r="I363" s="227">
        <v>84.915313010167594</v>
      </c>
      <c r="J363" s="227">
        <v>82.2</v>
      </c>
    </row>
    <row r="364" spans="8:10" x14ac:dyDescent="0.25">
      <c r="H364" s="223">
        <v>41258</v>
      </c>
      <c r="I364" s="227">
        <v>84.150261258707644</v>
      </c>
      <c r="J364" s="227">
        <v>82.2</v>
      </c>
    </row>
    <row r="365" spans="8:10" x14ac:dyDescent="0.25">
      <c r="H365" s="223">
        <v>41348</v>
      </c>
      <c r="I365" s="227">
        <v>83.469970832222941</v>
      </c>
      <c r="J365" s="227">
        <v>82.2</v>
      </c>
    </row>
    <row r="366" spans="8:10" x14ac:dyDescent="0.25">
      <c r="H366" s="223">
        <v>41440</v>
      </c>
      <c r="I366" s="227">
        <v>84.19403106086709</v>
      </c>
      <c r="J366" s="227">
        <v>82.2</v>
      </c>
    </row>
    <row r="367" spans="8:10" x14ac:dyDescent="0.25">
      <c r="H367" s="223">
        <v>41532</v>
      </c>
      <c r="I367" s="227">
        <v>84.750962392043689</v>
      </c>
      <c r="J367" s="227">
        <v>82.2</v>
      </c>
    </row>
    <row r="368" spans="8:10" x14ac:dyDescent="0.25">
      <c r="H368" s="223">
        <v>41623</v>
      </c>
      <c r="I368" s="227">
        <v>84.772965360448211</v>
      </c>
      <c r="J368" s="227">
        <v>82.2</v>
      </c>
    </row>
    <row r="369" spans="8:10" x14ac:dyDescent="0.25">
      <c r="H369" s="223">
        <v>41713</v>
      </c>
      <c r="I369" s="227">
        <v>85.631750594983515</v>
      </c>
      <c r="J369" s="227">
        <v>82.2</v>
      </c>
    </row>
    <row r="370" spans="8:10" x14ac:dyDescent="0.25">
      <c r="H370" s="223">
        <v>41805</v>
      </c>
      <c r="I370" s="227">
        <v>86.226178116759584</v>
      </c>
      <c r="J370" s="227">
        <v>82.2</v>
      </c>
    </row>
    <row r="371" spans="8:10" x14ac:dyDescent="0.25">
      <c r="H371" s="223">
        <v>41897</v>
      </c>
      <c r="I371" s="227">
        <v>88.257344484128382</v>
      </c>
      <c r="J371" s="227">
        <v>82.2</v>
      </c>
    </row>
    <row r="372" spans="8:10" x14ac:dyDescent="0.25">
      <c r="H372" s="223">
        <v>41988</v>
      </c>
      <c r="I372" s="227">
        <v>88.583993648269882</v>
      </c>
      <c r="J372" s="227">
        <v>82.2</v>
      </c>
    </row>
    <row r="373" spans="8:10" x14ac:dyDescent="0.25">
      <c r="H373" s="223">
        <v>42078</v>
      </c>
      <c r="I373" s="227">
        <v>89.783155438296063</v>
      </c>
      <c r="J373" s="227">
        <v>82.2</v>
      </c>
    </row>
    <row r="374" spans="8:10" x14ac:dyDescent="0.25">
      <c r="H374" s="223">
        <v>42170</v>
      </c>
      <c r="I374" s="227">
        <v>91.890791449268846</v>
      </c>
      <c r="J374" s="227">
        <v>82.2</v>
      </c>
    </row>
    <row r="375" spans="8:10" x14ac:dyDescent="0.25">
      <c r="H375" s="223">
        <v>42262</v>
      </c>
      <c r="I375" s="227">
        <v>94.600626692009243</v>
      </c>
      <c r="J375" s="227">
        <v>82.2</v>
      </c>
    </row>
    <row r="376" spans="8:10" x14ac:dyDescent="0.25">
      <c r="H376" s="223">
        <v>42353</v>
      </c>
      <c r="I376" s="227">
        <v>96.473114080856163</v>
      </c>
      <c r="J376" s="227">
        <v>82.2</v>
      </c>
    </row>
    <row r="377" spans="8:10" x14ac:dyDescent="0.25">
      <c r="H377" s="223">
        <v>42444</v>
      </c>
      <c r="I377" s="227">
        <v>96.015148923442766</v>
      </c>
      <c r="J377" s="227">
        <v>82.2</v>
      </c>
    </row>
    <row r="378" spans="8:10" x14ac:dyDescent="0.25">
      <c r="H378" s="223">
        <v>42536</v>
      </c>
      <c r="I378" s="227">
        <v>96.249407956931165</v>
      </c>
      <c r="J378" s="227">
        <v>82.2</v>
      </c>
    </row>
    <row r="379" spans="8:10" x14ac:dyDescent="0.25">
      <c r="H379" s="223">
        <v>42628</v>
      </c>
      <c r="I379" s="227">
        <v>98.559951456553364</v>
      </c>
      <c r="J379" s="227">
        <v>82.2</v>
      </c>
    </row>
    <row r="380" spans="8:10" x14ac:dyDescent="0.25">
      <c r="H380" s="223">
        <v>42719</v>
      </c>
      <c r="I380" s="227">
        <v>98.245161500601796</v>
      </c>
      <c r="J380" s="227">
        <v>82.2</v>
      </c>
    </row>
    <row r="381" spans="8:10" x14ac:dyDescent="0.25">
      <c r="H381" s="223">
        <v>42809</v>
      </c>
      <c r="I381" s="227">
        <v>99.433640778622888</v>
      </c>
      <c r="J381" s="227">
        <v>82.2</v>
      </c>
    </row>
    <row r="382" spans="8:10" x14ac:dyDescent="0.25">
      <c r="H382" s="223">
        <v>42901</v>
      </c>
      <c r="I382" s="227">
        <v>101.8757540762082</v>
      </c>
      <c r="J382" s="227">
        <v>82.2</v>
      </c>
    </row>
    <row r="383" spans="8:10" x14ac:dyDescent="0.25">
      <c r="H383" s="223">
        <v>42993</v>
      </c>
      <c r="I383" s="227">
        <v>102.86934718644794</v>
      </c>
      <c r="J383" s="227">
        <v>82.2</v>
      </c>
    </row>
    <row r="384" spans="8:10" x14ac:dyDescent="0.25">
      <c r="H384" s="223">
        <v>43084</v>
      </c>
      <c r="I384" s="227">
        <v>102.11978886534905</v>
      </c>
      <c r="J384" s="227">
        <v>82.2</v>
      </c>
    </row>
    <row r="385" spans="2:10" x14ac:dyDescent="0.25">
      <c r="H385" s="223"/>
      <c r="I385" s="227"/>
      <c r="J385" s="227"/>
    </row>
    <row r="386" spans="2:10" x14ac:dyDescent="0.25">
      <c r="H386" s="42"/>
      <c r="I386" s="42"/>
      <c r="J386" s="42"/>
    </row>
    <row r="387" spans="2:10" x14ac:dyDescent="0.25">
      <c r="H387" s="42"/>
      <c r="I387" s="42"/>
      <c r="J387" s="42"/>
    </row>
    <row r="388" spans="2:10" ht="15.75" x14ac:dyDescent="0.25">
      <c r="B388" s="135" t="s">
        <v>271</v>
      </c>
      <c r="H388" s="42"/>
      <c r="I388" s="97" t="s">
        <v>272</v>
      </c>
      <c r="J388" s="97" t="s">
        <v>273</v>
      </c>
    </row>
    <row r="389" spans="2:10" ht="15.75" x14ac:dyDescent="0.25">
      <c r="B389" s="94" t="s">
        <v>12</v>
      </c>
      <c r="H389" s="223">
        <v>41670</v>
      </c>
      <c r="I389" s="227">
        <v>96.71248985625472</v>
      </c>
      <c r="J389" s="227">
        <v>96.116888134795971</v>
      </c>
    </row>
    <row r="390" spans="2:10" x14ac:dyDescent="0.25">
      <c r="B390" s="22" t="s">
        <v>274</v>
      </c>
      <c r="H390" s="223">
        <v>41698</v>
      </c>
      <c r="I390" s="227">
        <v>96.707215290150586</v>
      </c>
      <c r="J390" s="227">
        <v>94.571209673389859</v>
      </c>
    </row>
    <row r="391" spans="2:10" x14ac:dyDescent="0.25">
      <c r="H391" s="223">
        <v>41729</v>
      </c>
      <c r="I391" s="227">
        <v>96.654414576424017</v>
      </c>
      <c r="J391" s="227">
        <v>94.198275432387973</v>
      </c>
    </row>
    <row r="392" spans="2:10" x14ac:dyDescent="0.25">
      <c r="H392" s="223">
        <v>41759</v>
      </c>
      <c r="I392" s="227">
        <v>96.653983984240782</v>
      </c>
      <c r="J392" s="227">
        <v>94.077982283384799</v>
      </c>
    </row>
    <row r="393" spans="2:10" x14ac:dyDescent="0.25">
      <c r="H393" s="223">
        <v>41789</v>
      </c>
      <c r="I393" s="227">
        <v>96.659504667431392</v>
      </c>
      <c r="J393" s="227">
        <v>94.022357105107218</v>
      </c>
    </row>
    <row r="394" spans="2:10" x14ac:dyDescent="0.25">
      <c r="H394" s="223">
        <v>41820</v>
      </c>
      <c r="I394" s="227">
        <v>96.598933929112235</v>
      </c>
      <c r="J394" s="227">
        <v>93.626045817893683</v>
      </c>
    </row>
    <row r="395" spans="2:10" x14ac:dyDescent="0.25">
      <c r="H395" s="223">
        <v>41851</v>
      </c>
      <c r="I395" s="227">
        <v>96.603608469555965</v>
      </c>
      <c r="J395" s="227">
        <v>93.495941150489642</v>
      </c>
    </row>
    <row r="396" spans="2:10" x14ac:dyDescent="0.25">
      <c r="H396" s="223">
        <v>41880</v>
      </c>
      <c r="I396" s="227">
        <v>96.611950298452925</v>
      </c>
      <c r="J396" s="227">
        <v>93.641791940468693</v>
      </c>
    </row>
    <row r="397" spans="2:10" x14ac:dyDescent="0.25">
      <c r="H397" s="223">
        <v>41912</v>
      </c>
      <c r="I397" s="227">
        <v>96.582359296729209</v>
      </c>
      <c r="J397" s="227">
        <v>93.883771881617605</v>
      </c>
    </row>
    <row r="398" spans="2:10" x14ac:dyDescent="0.25">
      <c r="H398" s="223">
        <v>41943</v>
      </c>
      <c r="I398" s="227">
        <v>96.594963788019939</v>
      </c>
      <c r="J398" s="227">
        <v>94.026393024396143</v>
      </c>
    </row>
    <row r="399" spans="2:10" x14ac:dyDescent="0.25">
      <c r="H399" s="223">
        <v>41971</v>
      </c>
      <c r="I399" s="227">
        <v>96.605389753119624</v>
      </c>
      <c r="J399" s="227">
        <v>94.147991543340382</v>
      </c>
    </row>
    <row r="400" spans="2:10" x14ac:dyDescent="0.25">
      <c r="H400" s="223">
        <v>42004</v>
      </c>
      <c r="I400" s="227">
        <v>96.53215814146337</v>
      </c>
      <c r="J400" s="227">
        <v>93.665012089414518</v>
      </c>
    </row>
    <row r="401" spans="8:10" x14ac:dyDescent="0.25">
      <c r="H401" s="223">
        <v>42034</v>
      </c>
      <c r="I401" s="227">
        <v>96.532941853853799</v>
      </c>
      <c r="J401" s="227">
        <v>93.730855354520628</v>
      </c>
    </row>
    <row r="402" spans="8:10" x14ac:dyDescent="0.25">
      <c r="H402" s="223">
        <v>42062</v>
      </c>
      <c r="I402" s="227">
        <v>96.53404491111317</v>
      </c>
      <c r="J402" s="227">
        <v>93.89193878343734</v>
      </c>
    </row>
    <row r="403" spans="8:10" x14ac:dyDescent="0.25">
      <c r="H403" s="223">
        <v>42094</v>
      </c>
      <c r="I403" s="227">
        <v>96.481982916924792</v>
      </c>
      <c r="J403" s="227">
        <v>93.89804537367111</v>
      </c>
    </row>
    <row r="404" spans="8:10" x14ac:dyDescent="0.25">
      <c r="H404" s="223">
        <v>42124</v>
      </c>
      <c r="I404" s="227">
        <v>96.4871071808316</v>
      </c>
      <c r="J404" s="227">
        <v>94.058715169615482</v>
      </c>
    </row>
    <row r="405" spans="8:10" x14ac:dyDescent="0.25">
      <c r="H405" s="223">
        <v>42153</v>
      </c>
      <c r="I405" s="227">
        <v>96.494218778944202</v>
      </c>
      <c r="J405" s="227">
        <v>94.148140230867895</v>
      </c>
    </row>
    <row r="406" spans="8:10" x14ac:dyDescent="0.25">
      <c r="H406" s="223">
        <v>42185</v>
      </c>
      <c r="I406" s="227">
        <v>96.468717181386438</v>
      </c>
      <c r="J406" s="227">
        <v>94.679800706544384</v>
      </c>
    </row>
    <row r="407" spans="8:10" x14ac:dyDescent="0.25">
      <c r="H407" s="223">
        <v>42216</v>
      </c>
      <c r="I407" s="227">
        <v>96.470710853739078</v>
      </c>
      <c r="J407" s="227">
        <v>94.706531465997614</v>
      </c>
    </row>
    <row r="408" spans="8:10" x14ac:dyDescent="0.25">
      <c r="H408" s="223">
        <v>42247</v>
      </c>
      <c r="I408" s="227">
        <v>96.469509399358088</v>
      </c>
      <c r="J408" s="227">
        <v>94.600199832572713</v>
      </c>
    </row>
    <row r="409" spans="8:10" x14ac:dyDescent="0.25">
      <c r="H409" s="223">
        <v>42277</v>
      </c>
      <c r="I409" s="227">
        <v>96.189407015099874</v>
      </c>
      <c r="J409" s="227">
        <v>91.310048328327724</v>
      </c>
    </row>
    <row r="410" spans="8:10" x14ac:dyDescent="0.25">
      <c r="H410" s="223">
        <v>42307</v>
      </c>
      <c r="I410" s="227">
        <v>96.230193118388073</v>
      </c>
      <c r="J410" s="227">
        <v>91.758307494441723</v>
      </c>
    </row>
    <row r="411" spans="8:10" x14ac:dyDescent="0.25">
      <c r="H411" s="223">
        <v>42338</v>
      </c>
      <c r="I411" s="227">
        <v>96.226775163452885</v>
      </c>
      <c r="J411" s="227">
        <v>91.660651228124934</v>
      </c>
    </row>
    <row r="412" spans="8:10" x14ac:dyDescent="0.25">
      <c r="H412" s="223">
        <v>42369</v>
      </c>
      <c r="I412" s="227">
        <v>96.015315513121905</v>
      </c>
      <c r="J412" s="227">
        <v>89.940928987293361</v>
      </c>
    </row>
    <row r="413" spans="8:10" x14ac:dyDescent="0.25">
      <c r="H413" s="223">
        <v>42398</v>
      </c>
      <c r="I413" s="227">
        <v>96.002413753825863</v>
      </c>
      <c r="J413" s="227">
        <v>89.793490985717625</v>
      </c>
    </row>
    <row r="414" spans="8:10" x14ac:dyDescent="0.25">
      <c r="H414" s="223">
        <v>42429</v>
      </c>
      <c r="I414" s="227">
        <v>95.989141577017534</v>
      </c>
      <c r="J414" s="227">
        <v>89.606761225565407</v>
      </c>
    </row>
    <row r="415" spans="8:10" x14ac:dyDescent="0.25">
      <c r="H415" s="223">
        <v>42460</v>
      </c>
      <c r="I415" s="227">
        <v>95.887687413353959</v>
      </c>
      <c r="J415" s="227">
        <v>89.024094566714083</v>
      </c>
    </row>
    <row r="416" spans="8:10" x14ac:dyDescent="0.25">
      <c r="H416" s="223">
        <v>42489</v>
      </c>
      <c r="I416" s="227">
        <v>95.875968464693642</v>
      </c>
      <c r="J416" s="227">
        <v>88.858564269867017</v>
      </c>
    </row>
    <row r="417" spans="8:10" x14ac:dyDescent="0.25">
      <c r="H417" s="223">
        <v>42521</v>
      </c>
      <c r="I417" s="227">
        <v>95.874319233968222</v>
      </c>
      <c r="J417" s="227">
        <v>88.921326249715079</v>
      </c>
    </row>
    <row r="418" spans="8:10" x14ac:dyDescent="0.25">
      <c r="H418" s="223">
        <v>42551</v>
      </c>
      <c r="I418" s="227">
        <v>95.727484281182285</v>
      </c>
      <c r="J418" s="227">
        <v>87.3478179024371</v>
      </c>
    </row>
    <row r="419" spans="8:10" x14ac:dyDescent="0.25">
      <c r="H419" s="223">
        <v>42580</v>
      </c>
      <c r="I419" s="227">
        <v>95.710543190039857</v>
      </c>
      <c r="J419" s="227">
        <v>86.893429093991173</v>
      </c>
    </row>
    <row r="420" spans="8:10" x14ac:dyDescent="0.25">
      <c r="H420" s="223">
        <v>42613</v>
      </c>
      <c r="I420" s="227">
        <v>95.694250588616782</v>
      </c>
      <c r="J420" s="227">
        <v>86.567990600564499</v>
      </c>
    </row>
    <row r="421" spans="8:10" x14ac:dyDescent="0.25">
      <c r="H421" s="223">
        <v>42643</v>
      </c>
      <c r="I421" s="227">
        <v>95.607618800884339</v>
      </c>
      <c r="J421" s="227">
        <v>88.50075878150794</v>
      </c>
    </row>
    <row r="422" spans="8:10" x14ac:dyDescent="0.25">
      <c r="H422" s="223">
        <v>42674</v>
      </c>
      <c r="I422" s="227">
        <v>95.596093593202951</v>
      </c>
      <c r="J422" s="227">
        <v>87.56765247690177</v>
      </c>
    </row>
    <row r="423" spans="8:10" x14ac:dyDescent="0.25">
      <c r="H423" s="223">
        <v>43069</v>
      </c>
      <c r="I423" s="227">
        <v>95.582992963967612</v>
      </c>
      <c r="J423" s="227">
        <v>87.330470541488936</v>
      </c>
    </row>
    <row r="424" spans="8:10" x14ac:dyDescent="0.25">
      <c r="H424" s="223">
        <v>43100</v>
      </c>
      <c r="I424" s="227">
        <v>95.472202575400217</v>
      </c>
      <c r="J424" s="227">
        <v>88.354997889343366</v>
      </c>
    </row>
    <row r="425" spans="8:10" x14ac:dyDescent="0.25">
      <c r="H425" s="223">
        <v>42766</v>
      </c>
      <c r="I425" s="227">
        <v>95.497297775352337</v>
      </c>
      <c r="J425" s="227">
        <v>88.794701598031693</v>
      </c>
    </row>
    <row r="426" spans="8:10" x14ac:dyDescent="0.25">
      <c r="H426" s="223">
        <v>42794</v>
      </c>
      <c r="I426" s="227">
        <v>95.460046547711414</v>
      </c>
      <c r="J426" s="227">
        <v>88.488220876098026</v>
      </c>
    </row>
    <row r="427" spans="8:10" x14ac:dyDescent="0.25">
      <c r="H427" s="223">
        <v>42824</v>
      </c>
      <c r="I427" s="227">
        <v>95.361849772078074</v>
      </c>
      <c r="J427" s="227">
        <v>88.449687809973781</v>
      </c>
    </row>
    <row r="428" spans="8:10" x14ac:dyDescent="0.25">
      <c r="H428" s="223">
        <v>42855</v>
      </c>
      <c r="I428" s="227">
        <v>95.404024240004233</v>
      </c>
      <c r="J428" s="227">
        <v>88.971828901277817</v>
      </c>
    </row>
    <row r="429" spans="8:10" x14ac:dyDescent="0.25">
      <c r="H429" s="223">
        <v>42856</v>
      </c>
      <c r="I429" s="227">
        <v>95.366492953424398</v>
      </c>
      <c r="J429" s="227">
        <v>88.220860134705291</v>
      </c>
    </row>
    <row r="430" spans="8:10" x14ac:dyDescent="0.25">
      <c r="H430" s="223">
        <v>42916</v>
      </c>
      <c r="I430" s="227">
        <v>95.331721269679392</v>
      </c>
      <c r="J430" s="227">
        <v>89.810655880090323</v>
      </c>
    </row>
    <row r="431" spans="8:10" x14ac:dyDescent="0.25">
      <c r="H431" s="223">
        <v>42947</v>
      </c>
      <c r="I431" s="227">
        <v>95.332925720895645</v>
      </c>
      <c r="J431" s="227">
        <v>90.038867626692081</v>
      </c>
    </row>
    <row r="432" spans="8:10" x14ac:dyDescent="0.25">
      <c r="H432" s="223">
        <v>42978</v>
      </c>
      <c r="I432" s="227">
        <v>95.332543762334311</v>
      </c>
      <c r="J432" s="227">
        <v>90.305847546460029</v>
      </c>
    </row>
    <row r="433" spans="8:10" x14ac:dyDescent="0.25">
      <c r="H433" s="223">
        <v>43008</v>
      </c>
      <c r="I433" s="227">
        <v>95.295670705765318</v>
      </c>
      <c r="J433" s="227">
        <v>90.976382991099996</v>
      </c>
    </row>
    <row r="434" spans="8:10" x14ac:dyDescent="0.25">
      <c r="H434" s="223">
        <v>43038</v>
      </c>
      <c r="I434" s="227">
        <v>95.286676857659032</v>
      </c>
      <c r="J434" s="227">
        <v>91.055876355458992</v>
      </c>
    </row>
    <row r="435" spans="8:10" x14ac:dyDescent="0.25">
      <c r="H435" s="223">
        <v>43069</v>
      </c>
      <c r="I435" s="227">
        <v>95.282001120106955</v>
      </c>
      <c r="J435" s="227">
        <v>91.205532669588152</v>
      </c>
    </row>
  </sheetData>
  <hyperlinks>
    <hyperlink ref="B8" location="_ftn1" display="_ftn1"/>
    <hyperlink ref="B23" location="_ftnref1" display="_ftnref1"/>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X494"/>
  <sheetViews>
    <sheetView showGridLines="0" topLeftCell="A376" zoomScaleNormal="100" workbookViewId="0">
      <selection activeCell="O226" sqref="O226"/>
    </sheetView>
  </sheetViews>
  <sheetFormatPr defaultRowHeight="15" x14ac:dyDescent="0.25"/>
  <cols>
    <col min="1" max="1" width="9.140625" style="1"/>
    <col min="2" max="2" width="14.5703125" style="1" customWidth="1"/>
    <col min="3" max="8" width="9.140625" style="1"/>
    <col min="9" max="9" width="22.5703125" style="1" customWidth="1"/>
    <col min="10" max="11" width="9.140625" style="1"/>
    <col min="12" max="12" width="17.140625" style="1" customWidth="1"/>
    <col min="13" max="13" width="15.85546875" style="42" customWidth="1"/>
    <col min="14" max="20" width="14" style="1" customWidth="1"/>
    <col min="21" max="21" width="21" style="1" bestFit="1" customWidth="1"/>
    <col min="22" max="22" width="28.28515625" style="1" customWidth="1"/>
    <col min="23" max="23" width="25.140625" style="1" customWidth="1"/>
    <col min="24" max="24" width="13.5703125" style="1" customWidth="1"/>
    <col min="25" max="16384" width="9.140625" style="1"/>
  </cols>
  <sheetData>
    <row r="1" spans="2:20" ht="18.75" x14ac:dyDescent="0.3">
      <c r="B1" s="45" t="s">
        <v>26</v>
      </c>
    </row>
    <row r="3" spans="2:20" ht="15.75" x14ac:dyDescent="0.25">
      <c r="B3" s="135" t="s">
        <v>275</v>
      </c>
      <c r="N3" s="317" t="s">
        <v>74</v>
      </c>
      <c r="O3" s="317"/>
      <c r="P3" s="317"/>
      <c r="Q3" s="317"/>
      <c r="R3" s="317"/>
      <c r="S3" s="317"/>
      <c r="T3" s="317"/>
    </row>
    <row r="4" spans="2:20" ht="15.75" x14ac:dyDescent="0.25">
      <c r="B4" s="94" t="s">
        <v>12</v>
      </c>
      <c r="N4" s="229">
        <v>2011</v>
      </c>
      <c r="O4" s="229">
        <v>2012</v>
      </c>
      <c r="P4" s="229">
        <v>2013</v>
      </c>
      <c r="Q4" s="230">
        <v>2014</v>
      </c>
      <c r="R4" s="230">
        <v>2015</v>
      </c>
      <c r="S4" s="230">
        <v>2016</v>
      </c>
      <c r="T4" s="230">
        <v>2017</v>
      </c>
    </row>
    <row r="5" spans="2:20" x14ac:dyDescent="0.25">
      <c r="B5" s="22" t="s">
        <v>27</v>
      </c>
      <c r="I5" s="33"/>
      <c r="M5" s="196" t="s">
        <v>91</v>
      </c>
      <c r="N5" s="231">
        <v>60.5577361</v>
      </c>
      <c r="O5" s="231">
        <v>63.852209600000002</v>
      </c>
      <c r="P5" s="231">
        <v>65.642116599999994</v>
      </c>
      <c r="Q5" s="232">
        <v>65.821062699999999</v>
      </c>
      <c r="R5" s="233">
        <v>64.851194699999994</v>
      </c>
      <c r="S5" s="233">
        <v>63.922879999999999</v>
      </c>
      <c r="T5" s="233">
        <v>63.20044</v>
      </c>
    </row>
    <row r="6" spans="2:20" x14ac:dyDescent="0.25">
      <c r="B6" s="12" t="s">
        <v>181</v>
      </c>
      <c r="I6" s="33"/>
    </row>
    <row r="7" spans="2:20" x14ac:dyDescent="0.25">
      <c r="H7" s="58"/>
    </row>
    <row r="10" spans="2:20" x14ac:dyDescent="0.25">
      <c r="M10" s="97"/>
      <c r="N10" s="17"/>
      <c r="O10" s="17"/>
      <c r="P10" s="17"/>
      <c r="Q10" s="17"/>
      <c r="R10" s="17"/>
      <c r="S10" s="17"/>
    </row>
    <row r="11" spans="2:20" x14ac:dyDescent="0.25">
      <c r="Q11" s="5"/>
      <c r="R11" s="65"/>
    </row>
    <row r="12" spans="2:20" x14ac:dyDescent="0.25">
      <c r="Q12" s="5"/>
      <c r="R12" s="47"/>
    </row>
    <row r="13" spans="2:20" x14ac:dyDescent="0.25">
      <c r="Q13" s="5"/>
      <c r="R13" s="47"/>
    </row>
    <row r="14" spans="2:20" x14ac:dyDescent="0.25">
      <c r="Q14" s="5"/>
      <c r="R14" s="47"/>
    </row>
    <row r="15" spans="2:20" x14ac:dyDescent="0.25">
      <c r="Q15" s="47"/>
      <c r="R15" s="47"/>
    </row>
    <row r="16" spans="2:20" x14ac:dyDescent="0.25">
      <c r="O16" s="64"/>
      <c r="P16" s="57"/>
      <c r="Q16" s="47"/>
    </row>
    <row r="17" spans="2:20" x14ac:dyDescent="0.25">
      <c r="O17" s="64"/>
      <c r="P17" s="57"/>
      <c r="Q17" s="47"/>
    </row>
    <row r="18" spans="2:20" x14ac:dyDescent="0.25">
      <c r="O18" s="64"/>
      <c r="P18" s="57"/>
      <c r="Q18" s="47"/>
    </row>
    <row r="19" spans="2:20" x14ac:dyDescent="0.25">
      <c r="O19" s="64"/>
      <c r="P19" s="57"/>
      <c r="Q19" s="47"/>
    </row>
    <row r="20" spans="2:20" x14ac:dyDescent="0.25">
      <c r="O20" s="64"/>
      <c r="P20" s="57"/>
      <c r="Q20" s="47"/>
    </row>
    <row r="21" spans="2:20" x14ac:dyDescent="0.25">
      <c r="O21" s="64"/>
      <c r="P21" s="57"/>
      <c r="Q21" s="47"/>
    </row>
    <row r="22" spans="2:20" x14ac:dyDescent="0.25">
      <c r="O22" s="64"/>
      <c r="P22" s="57"/>
      <c r="Q22" s="47"/>
    </row>
    <row r="23" spans="2:20" x14ac:dyDescent="0.25">
      <c r="O23" s="64"/>
      <c r="P23" s="57"/>
      <c r="Q23" s="47"/>
    </row>
    <row r="24" spans="2:20" x14ac:dyDescent="0.25">
      <c r="O24" s="64"/>
      <c r="P24" s="57"/>
      <c r="Q24" s="47"/>
    </row>
    <row r="25" spans="2:20" x14ac:dyDescent="0.25">
      <c r="O25" s="64"/>
      <c r="P25" s="57"/>
      <c r="Q25" s="47"/>
    </row>
    <row r="26" spans="2:20" x14ac:dyDescent="0.25">
      <c r="O26" s="64"/>
      <c r="P26" s="57"/>
      <c r="Q26" s="47"/>
    </row>
    <row r="27" spans="2:20" x14ac:dyDescent="0.25">
      <c r="O27" s="64"/>
      <c r="P27" s="57"/>
      <c r="Q27" s="47"/>
    </row>
    <row r="29" spans="2:20" ht="15.75" x14ac:dyDescent="0.25">
      <c r="B29" s="4" t="s">
        <v>276</v>
      </c>
      <c r="M29" s="138" t="s">
        <v>52</v>
      </c>
      <c r="N29" s="317" t="s">
        <v>19</v>
      </c>
      <c r="O29" s="317"/>
      <c r="P29" s="317"/>
      <c r="Q29" s="317"/>
      <c r="R29" s="317"/>
      <c r="S29" s="317"/>
      <c r="T29" s="317"/>
    </row>
    <row r="30" spans="2:20" ht="15.75" x14ac:dyDescent="0.25">
      <c r="B30" s="94" t="s">
        <v>12</v>
      </c>
      <c r="N30" s="138">
        <v>2011</v>
      </c>
      <c r="O30" s="138">
        <v>2012</v>
      </c>
      <c r="P30" s="138">
        <v>2013</v>
      </c>
      <c r="Q30" s="138">
        <v>2014</v>
      </c>
      <c r="R30" s="138">
        <v>2015</v>
      </c>
      <c r="S30" s="138">
        <v>2016</v>
      </c>
      <c r="T30" s="138">
        <v>2017</v>
      </c>
    </row>
    <row r="31" spans="2:20" x14ac:dyDescent="0.25">
      <c r="B31" s="22" t="s">
        <v>27</v>
      </c>
      <c r="I31" s="33"/>
      <c r="M31" s="139" t="s">
        <v>2</v>
      </c>
      <c r="N31" s="234">
        <v>14.07</v>
      </c>
      <c r="O31" s="234">
        <v>10.8</v>
      </c>
      <c r="P31" s="234">
        <v>8.67</v>
      </c>
      <c r="Q31" s="234">
        <v>7.34</v>
      </c>
      <c r="R31" s="234">
        <v>7.09</v>
      </c>
      <c r="S31" s="227">
        <v>7.2</v>
      </c>
      <c r="T31" s="227">
        <v>7.11</v>
      </c>
    </row>
    <row r="32" spans="2:20" x14ac:dyDescent="0.25">
      <c r="B32" s="1" t="s">
        <v>98</v>
      </c>
      <c r="I32" s="58"/>
      <c r="M32" s="139" t="s">
        <v>53</v>
      </c>
      <c r="N32" s="234">
        <v>17.93</v>
      </c>
      <c r="O32" s="234">
        <v>16.559999999999999</v>
      </c>
      <c r="P32" s="234">
        <v>16.05</v>
      </c>
      <c r="Q32" s="234">
        <v>15.96</v>
      </c>
      <c r="R32" s="234">
        <v>16.82</v>
      </c>
      <c r="S32" s="227">
        <v>20.6</v>
      </c>
      <c r="T32" s="227">
        <v>21.63</v>
      </c>
    </row>
    <row r="33" spans="13:20" x14ac:dyDescent="0.25">
      <c r="M33" s="139" t="s">
        <v>75</v>
      </c>
      <c r="N33" s="234">
        <v>20.399999999999999</v>
      </c>
      <c r="O33" s="234">
        <v>20.22</v>
      </c>
      <c r="P33" s="234">
        <v>20.75</v>
      </c>
      <c r="Q33" s="234">
        <v>23.8</v>
      </c>
      <c r="R33" s="234">
        <v>26.23</v>
      </c>
      <c r="S33" s="227">
        <v>26.3</v>
      </c>
      <c r="T33" s="227">
        <v>28.66</v>
      </c>
    </row>
    <row r="34" spans="13:20" x14ac:dyDescent="0.25">
      <c r="M34" s="139" t="s">
        <v>76</v>
      </c>
      <c r="N34" s="234">
        <v>40.49</v>
      </c>
      <c r="O34" s="234">
        <v>45.63</v>
      </c>
      <c r="P34" s="234">
        <v>46.6</v>
      </c>
      <c r="Q34" s="234">
        <v>46.49</v>
      </c>
      <c r="R34" s="234">
        <v>44.96</v>
      </c>
      <c r="S34" s="227">
        <v>42</v>
      </c>
      <c r="T34" s="227">
        <v>39.200000000000003</v>
      </c>
    </row>
    <row r="35" spans="13:20" x14ac:dyDescent="0.25">
      <c r="M35" s="139" t="s">
        <v>152</v>
      </c>
      <c r="N35" s="234">
        <v>7.11</v>
      </c>
      <c r="O35" s="234">
        <v>6.8</v>
      </c>
      <c r="P35" s="234">
        <v>7.93</v>
      </c>
      <c r="Q35" s="234">
        <v>6.42</v>
      </c>
      <c r="R35" s="234">
        <v>4.9000000000000004</v>
      </c>
      <c r="S35" s="227">
        <v>3.9</v>
      </c>
      <c r="T35" s="227">
        <v>3.41</v>
      </c>
    </row>
    <row r="40" spans="13:20" x14ac:dyDescent="0.25">
      <c r="M40" s="139"/>
      <c r="N40" s="140"/>
      <c r="O40" s="140"/>
      <c r="P40" s="140"/>
      <c r="Q40" s="140"/>
      <c r="R40" s="140"/>
      <c r="S40" s="3"/>
    </row>
    <row r="41" spans="13:20" x14ac:dyDescent="0.25">
      <c r="M41" s="139"/>
      <c r="N41" s="140"/>
      <c r="O41" s="140"/>
      <c r="P41" s="140"/>
      <c r="Q41" s="140"/>
      <c r="R41" s="140"/>
      <c r="S41" s="3"/>
    </row>
    <row r="42" spans="13:20" x14ac:dyDescent="0.25">
      <c r="M42" s="139"/>
      <c r="N42" s="140"/>
      <c r="O42" s="140"/>
      <c r="P42" s="140"/>
      <c r="Q42" s="140"/>
      <c r="R42" s="140"/>
      <c r="S42" s="3"/>
    </row>
    <row r="43" spans="13:20" x14ac:dyDescent="0.25">
      <c r="M43" s="139"/>
      <c r="N43" s="140"/>
      <c r="O43" s="140"/>
      <c r="P43" s="140"/>
      <c r="Q43" s="140"/>
      <c r="R43" s="140"/>
      <c r="S43" s="3"/>
    </row>
    <row r="44" spans="13:20" x14ac:dyDescent="0.25">
      <c r="M44" s="139"/>
      <c r="N44" s="140"/>
      <c r="O44" s="140"/>
      <c r="P44" s="140"/>
      <c r="Q44" s="140"/>
      <c r="R44" s="140"/>
    </row>
    <row r="45" spans="13:20" x14ac:dyDescent="0.25">
      <c r="N45" s="3"/>
      <c r="O45" s="3"/>
      <c r="P45" s="3"/>
    </row>
    <row r="46" spans="13:20" x14ac:dyDescent="0.25">
      <c r="S46" s="3"/>
    </row>
    <row r="47" spans="13:20" x14ac:dyDescent="0.25">
      <c r="S47" s="3"/>
    </row>
    <row r="48" spans="13:20" x14ac:dyDescent="0.25">
      <c r="S48" s="3"/>
    </row>
    <row r="54" spans="1:23" x14ac:dyDescent="0.25">
      <c r="H54" s="44"/>
    </row>
    <row r="55" spans="1:23" ht="15.75" x14ac:dyDescent="0.25">
      <c r="A55" s="75"/>
      <c r="B55" s="4" t="s">
        <v>366</v>
      </c>
      <c r="M55" s="2" t="s">
        <v>178</v>
      </c>
    </row>
    <row r="56" spans="1:23" ht="15.75" x14ac:dyDescent="0.25">
      <c r="A56" s="75"/>
      <c r="B56" s="94" t="s">
        <v>12</v>
      </c>
      <c r="M56" s="235">
        <v>37529</v>
      </c>
      <c r="N56" s="227">
        <v>59.233486199581897</v>
      </c>
    </row>
    <row r="57" spans="1:23" x14ac:dyDescent="0.25">
      <c r="A57" s="75"/>
      <c r="B57" s="22" t="s">
        <v>182</v>
      </c>
      <c r="M57" s="235">
        <v>37894</v>
      </c>
      <c r="N57" s="227">
        <v>60.723922309762123</v>
      </c>
    </row>
    <row r="58" spans="1:23" x14ac:dyDescent="0.25">
      <c r="A58" s="75"/>
      <c r="B58" s="1" t="s">
        <v>57</v>
      </c>
      <c r="M58" s="235">
        <v>38260</v>
      </c>
      <c r="N58" s="227">
        <v>62.402064960321724</v>
      </c>
      <c r="V58" s="92"/>
      <c r="W58" s="92"/>
    </row>
    <row r="59" spans="1:23" x14ac:dyDescent="0.25">
      <c r="A59" s="75"/>
      <c r="B59" s="1" t="s">
        <v>58</v>
      </c>
      <c r="M59" s="235">
        <v>38625</v>
      </c>
      <c r="N59" s="227">
        <v>65.523366912059132</v>
      </c>
      <c r="V59" s="92"/>
      <c r="W59" s="92"/>
    </row>
    <row r="60" spans="1:23" x14ac:dyDescent="0.25">
      <c r="A60" s="75"/>
      <c r="B60" s="3"/>
      <c r="C60" s="3"/>
      <c r="E60" s="77"/>
      <c r="M60" s="235">
        <v>38990</v>
      </c>
      <c r="N60" s="227">
        <v>67.221890637694131</v>
      </c>
    </row>
    <row r="61" spans="1:23" x14ac:dyDescent="0.25">
      <c r="A61" s="75"/>
      <c r="B61" s="3"/>
      <c r="C61" s="3"/>
      <c r="M61" s="235">
        <v>39355</v>
      </c>
      <c r="N61" s="227">
        <v>68.556506929748039</v>
      </c>
    </row>
    <row r="62" spans="1:23" x14ac:dyDescent="0.25">
      <c r="A62" s="75"/>
      <c r="B62" s="3"/>
      <c r="C62" s="3"/>
      <c r="M62" s="235">
        <v>39721</v>
      </c>
      <c r="N62" s="227">
        <v>70.218723936516</v>
      </c>
    </row>
    <row r="63" spans="1:23" x14ac:dyDescent="0.25">
      <c r="A63" s="75"/>
      <c r="B63" s="3"/>
      <c r="C63" s="3"/>
      <c r="M63" s="235">
        <v>40086</v>
      </c>
      <c r="N63" s="227">
        <v>70.824404233704868</v>
      </c>
    </row>
    <row r="64" spans="1:23" x14ac:dyDescent="0.25">
      <c r="A64" s="75"/>
      <c r="B64" s="3"/>
      <c r="C64" s="3"/>
      <c r="M64" s="235">
        <v>40451</v>
      </c>
      <c r="N64" s="227">
        <v>71.028825615239128</v>
      </c>
    </row>
    <row r="65" spans="1:24" x14ac:dyDescent="0.25">
      <c r="A65" s="75"/>
      <c r="B65" s="3"/>
      <c r="C65" s="3"/>
      <c r="M65" s="235">
        <v>40816</v>
      </c>
      <c r="N65" s="227">
        <v>68.922424011924249</v>
      </c>
    </row>
    <row r="66" spans="1:24" x14ac:dyDescent="0.25">
      <c r="A66" s="75"/>
      <c r="B66" s="3"/>
      <c r="C66" s="3"/>
      <c r="M66" s="235">
        <v>41182</v>
      </c>
      <c r="N66" s="227">
        <v>69.102150785788197</v>
      </c>
    </row>
    <row r="67" spans="1:24" x14ac:dyDescent="0.25">
      <c r="A67" s="75"/>
      <c r="B67" s="3"/>
      <c r="C67" s="3"/>
      <c r="M67" s="235">
        <v>41547</v>
      </c>
      <c r="N67" s="227">
        <v>70.355912695124061</v>
      </c>
    </row>
    <row r="68" spans="1:24" x14ac:dyDescent="0.25">
      <c r="A68" s="75"/>
      <c r="B68" s="3"/>
      <c r="C68" s="3"/>
      <c r="M68" s="235">
        <v>41912</v>
      </c>
      <c r="N68" s="236">
        <v>69.599999999999994</v>
      </c>
    </row>
    <row r="69" spans="1:24" x14ac:dyDescent="0.25">
      <c r="A69" s="75"/>
      <c r="B69" s="3"/>
      <c r="C69" s="3"/>
      <c r="M69" s="235">
        <v>42277</v>
      </c>
      <c r="N69" s="42">
        <v>69.2</v>
      </c>
    </row>
    <row r="70" spans="1:24" x14ac:dyDescent="0.25">
      <c r="A70" s="75"/>
      <c r="B70" s="3"/>
      <c r="C70" s="3"/>
      <c r="M70" s="235">
        <v>42643</v>
      </c>
      <c r="N70" s="227">
        <v>68.8</v>
      </c>
    </row>
    <row r="71" spans="1:24" x14ac:dyDescent="0.25">
      <c r="A71" s="75"/>
      <c r="B71" s="3"/>
      <c r="C71" s="3"/>
      <c r="M71" s="235">
        <v>43008</v>
      </c>
      <c r="N71" s="227">
        <v>67.099999999999994</v>
      </c>
    </row>
    <row r="72" spans="1:24" x14ac:dyDescent="0.25">
      <c r="A72" s="75"/>
      <c r="B72" s="3"/>
      <c r="C72" s="3"/>
      <c r="M72" s="76"/>
      <c r="N72" s="65"/>
      <c r="V72" s="93"/>
      <c r="W72" s="93"/>
      <c r="X72" s="93"/>
    </row>
    <row r="73" spans="1:24" x14ac:dyDescent="0.25">
      <c r="A73" s="75"/>
      <c r="B73" s="3"/>
      <c r="C73" s="3"/>
      <c r="M73" s="76"/>
      <c r="V73" s="93"/>
      <c r="W73" s="93"/>
      <c r="X73" s="93"/>
    </row>
    <row r="74" spans="1:24" x14ac:dyDescent="0.25">
      <c r="A74" s="75"/>
      <c r="B74" s="3"/>
      <c r="C74" s="3"/>
      <c r="M74" s="76"/>
      <c r="N74" s="3"/>
    </row>
    <row r="75" spans="1:24" x14ac:dyDescent="0.25">
      <c r="A75" s="75"/>
      <c r="B75" s="3"/>
      <c r="C75" s="3"/>
      <c r="M75" s="1"/>
    </row>
    <row r="76" spans="1:24" x14ac:dyDescent="0.25">
      <c r="A76" s="75"/>
      <c r="B76" s="3"/>
      <c r="C76" s="3"/>
      <c r="M76" s="1"/>
    </row>
    <row r="77" spans="1:24" x14ac:dyDescent="0.25">
      <c r="A77" s="75"/>
      <c r="B77" s="3"/>
      <c r="C77" s="3"/>
      <c r="M77" s="1"/>
    </row>
    <row r="78" spans="1:24" x14ac:dyDescent="0.25">
      <c r="A78" s="75"/>
      <c r="B78" s="3"/>
      <c r="C78" s="3"/>
    </row>
    <row r="79" spans="1:24" x14ac:dyDescent="0.25">
      <c r="H79" s="44"/>
    </row>
    <row r="80" spans="1:24" x14ac:dyDescent="0.25">
      <c r="H80" s="44"/>
    </row>
    <row r="81" spans="2:20" ht="15.75" x14ac:dyDescent="0.25">
      <c r="B81" s="4" t="s">
        <v>369</v>
      </c>
      <c r="M81" s="132" t="s">
        <v>1</v>
      </c>
      <c r="N81" s="317" t="s">
        <v>92</v>
      </c>
      <c r="O81" s="317"/>
      <c r="P81" s="317"/>
      <c r="Q81" s="317"/>
      <c r="R81" s="317"/>
      <c r="S81" s="317"/>
      <c r="T81" s="317"/>
    </row>
    <row r="82" spans="2:20" ht="15.75" x14ac:dyDescent="0.25">
      <c r="B82" s="94" t="s">
        <v>12</v>
      </c>
      <c r="N82" s="132">
        <v>2011</v>
      </c>
      <c r="O82" s="132">
        <v>2012</v>
      </c>
      <c r="P82" s="132">
        <v>2013</v>
      </c>
      <c r="Q82" s="97">
        <v>2014</v>
      </c>
      <c r="R82" s="238">
        <v>2015</v>
      </c>
      <c r="S82" s="132">
        <v>2016</v>
      </c>
      <c r="T82" s="132">
        <v>2017</v>
      </c>
    </row>
    <row r="83" spans="2:20" x14ac:dyDescent="0.25">
      <c r="B83" s="22" t="s">
        <v>27</v>
      </c>
      <c r="M83" s="133" t="s">
        <v>141</v>
      </c>
      <c r="N83" s="239">
        <v>75.883317300000002</v>
      </c>
      <c r="O83" s="239">
        <v>77.061057899999994</v>
      </c>
      <c r="P83" s="239">
        <v>77.976320099999995</v>
      </c>
      <c r="Q83" s="225">
        <v>77.649137400000001</v>
      </c>
      <c r="R83" s="225">
        <v>77.490444699999998</v>
      </c>
      <c r="S83" s="196">
        <v>76.7</v>
      </c>
      <c r="T83" s="225">
        <v>76.030190000000005</v>
      </c>
    </row>
    <row r="84" spans="2:20" x14ac:dyDescent="0.25">
      <c r="I84" s="33"/>
      <c r="M84" s="133" t="s">
        <v>140</v>
      </c>
      <c r="N84" s="239">
        <v>66.766466199999996</v>
      </c>
      <c r="O84" s="239">
        <v>69.465813499999996</v>
      </c>
      <c r="P84" s="239">
        <v>70.390287299999997</v>
      </c>
      <c r="Q84" s="225">
        <v>69.681422600000005</v>
      </c>
      <c r="R84" s="225">
        <v>68.413079499999995</v>
      </c>
      <c r="S84" s="196">
        <v>67</v>
      </c>
      <c r="T84" s="227">
        <v>66.184370000000001</v>
      </c>
    </row>
    <row r="85" spans="2:20" x14ac:dyDescent="0.25">
      <c r="B85" s="2"/>
      <c r="M85" s="133" t="s">
        <v>93</v>
      </c>
      <c r="N85" s="239">
        <v>55.822508800000001</v>
      </c>
      <c r="O85" s="239">
        <v>57.711497100000003</v>
      </c>
      <c r="P85" s="239">
        <v>59.250780800000001</v>
      </c>
      <c r="Q85" s="225">
        <v>59.315103800000003</v>
      </c>
      <c r="R85" s="225">
        <v>57.082335499999999</v>
      </c>
      <c r="S85" s="196">
        <v>55.8</v>
      </c>
      <c r="T85" s="227">
        <v>55.084290000000003</v>
      </c>
    </row>
    <row r="86" spans="2:20" x14ac:dyDescent="0.25">
      <c r="M86" s="133" t="s">
        <v>94</v>
      </c>
      <c r="N86" s="239">
        <v>44.283225299999998</v>
      </c>
      <c r="O86" s="239">
        <v>45.782339</v>
      </c>
      <c r="P86" s="239">
        <v>46.151016499999997</v>
      </c>
      <c r="Q86" s="225">
        <v>45.371873999999998</v>
      </c>
      <c r="R86" s="225">
        <v>43.338917500000001</v>
      </c>
      <c r="S86" s="196">
        <v>41.6</v>
      </c>
      <c r="T86" s="227">
        <v>40.216850000000001</v>
      </c>
    </row>
    <row r="90" spans="2:20" x14ac:dyDescent="0.25">
      <c r="M90" s="133"/>
      <c r="N90" s="142"/>
      <c r="O90" s="142"/>
      <c r="P90" s="142"/>
      <c r="Q90" s="16"/>
      <c r="R90" s="16"/>
      <c r="S90" s="12"/>
    </row>
    <row r="91" spans="2:20" x14ac:dyDescent="0.25">
      <c r="M91" s="133"/>
      <c r="N91" s="142"/>
      <c r="O91" s="142"/>
      <c r="P91" s="142"/>
      <c r="Q91" s="16"/>
      <c r="R91" s="16"/>
      <c r="S91" s="12"/>
    </row>
    <row r="92" spans="2:20" x14ac:dyDescent="0.25">
      <c r="M92" s="133"/>
      <c r="N92" s="142"/>
      <c r="O92" s="142"/>
      <c r="P92" s="142"/>
      <c r="Q92" s="16"/>
      <c r="R92" s="16"/>
      <c r="S92" s="12"/>
    </row>
    <row r="93" spans="2:20" x14ac:dyDescent="0.25">
      <c r="M93" s="133"/>
      <c r="N93" s="142"/>
      <c r="O93" s="142"/>
      <c r="P93" s="142"/>
      <c r="Q93" s="16"/>
      <c r="R93" s="16"/>
      <c r="S93" s="12"/>
    </row>
    <row r="94" spans="2:20" x14ac:dyDescent="0.25">
      <c r="M94" s="136"/>
    </row>
    <row r="95" spans="2:20" x14ac:dyDescent="0.25">
      <c r="M95" s="136"/>
    </row>
    <row r="100" spans="2:20" x14ac:dyDescent="0.25">
      <c r="H100" s="44"/>
    </row>
    <row r="101" spans="2:20" x14ac:dyDescent="0.25">
      <c r="H101" s="44"/>
    </row>
    <row r="102" spans="2:20" x14ac:dyDescent="0.25">
      <c r="H102" s="44"/>
    </row>
    <row r="103" spans="2:20" x14ac:dyDescent="0.25">
      <c r="H103" s="44"/>
    </row>
    <row r="104" spans="2:20" x14ac:dyDescent="0.25">
      <c r="H104" s="44"/>
    </row>
    <row r="105" spans="2:20" ht="15.75" x14ac:dyDescent="0.25">
      <c r="B105" s="4" t="s">
        <v>370</v>
      </c>
      <c r="H105" s="44"/>
      <c r="M105" s="97" t="s">
        <v>1</v>
      </c>
      <c r="N105" s="317" t="s">
        <v>95</v>
      </c>
      <c r="O105" s="317"/>
      <c r="P105" s="317"/>
      <c r="Q105" s="317"/>
      <c r="R105" s="317"/>
      <c r="S105" s="317"/>
      <c r="T105" s="317"/>
    </row>
    <row r="106" spans="2:20" ht="15.75" x14ac:dyDescent="0.25">
      <c r="B106" s="94" t="s">
        <v>12</v>
      </c>
      <c r="H106" s="44"/>
      <c r="N106" s="97">
        <v>2011</v>
      </c>
      <c r="O106" s="97">
        <v>2012</v>
      </c>
      <c r="P106" s="97">
        <v>2013</v>
      </c>
      <c r="Q106" s="97">
        <v>2014</v>
      </c>
      <c r="R106" s="97">
        <v>2015</v>
      </c>
      <c r="S106" s="97">
        <v>2016</v>
      </c>
      <c r="T106" s="224">
        <v>2017</v>
      </c>
    </row>
    <row r="107" spans="2:20" x14ac:dyDescent="0.25">
      <c r="B107" s="1" t="s">
        <v>154</v>
      </c>
      <c r="M107" s="133" t="s">
        <v>141</v>
      </c>
      <c r="N107" s="225">
        <v>9.2574699999999996</v>
      </c>
      <c r="O107" s="225">
        <v>14.873980000000001</v>
      </c>
      <c r="P107" s="225">
        <v>15.949920000000001</v>
      </c>
      <c r="Q107" s="225">
        <v>12.907920000000001</v>
      </c>
      <c r="R107" s="225">
        <v>10.734059999999999</v>
      </c>
      <c r="S107" s="42">
        <v>7.5</v>
      </c>
      <c r="T107" s="226">
        <v>5.4502799999999993</v>
      </c>
    </row>
    <row r="108" spans="2:20" x14ac:dyDescent="0.25">
      <c r="M108" s="133" t="s">
        <v>140</v>
      </c>
      <c r="N108" s="225">
        <v>5.9851799999999997</v>
      </c>
      <c r="O108" s="225">
        <v>8.49404</v>
      </c>
      <c r="P108" s="225">
        <v>10.077129999999999</v>
      </c>
      <c r="Q108" s="225">
        <v>7.4129700000000005</v>
      </c>
      <c r="R108" s="225">
        <v>5.5713999999999997</v>
      </c>
      <c r="S108" s="42">
        <v>4</v>
      </c>
      <c r="T108" s="226">
        <v>2.99342</v>
      </c>
    </row>
    <row r="109" spans="2:20" x14ac:dyDescent="0.25">
      <c r="M109" s="133" t="s">
        <v>93</v>
      </c>
      <c r="N109" s="225">
        <v>2.86049</v>
      </c>
      <c r="O109" s="225">
        <v>3.67353</v>
      </c>
      <c r="P109" s="225">
        <v>4.38788</v>
      </c>
      <c r="Q109" s="225">
        <v>3.6793100000000001</v>
      </c>
      <c r="R109" s="225">
        <v>2.6503399999999999</v>
      </c>
      <c r="S109" s="42">
        <v>1.9</v>
      </c>
      <c r="T109" s="226">
        <v>1.6046</v>
      </c>
    </row>
    <row r="110" spans="2:20" x14ac:dyDescent="0.25">
      <c r="M110" s="133" t="s">
        <v>94</v>
      </c>
      <c r="N110" s="225">
        <v>0.81037000000000003</v>
      </c>
      <c r="O110" s="225">
        <v>1.5948</v>
      </c>
      <c r="P110" s="225">
        <v>1.5166199999999999</v>
      </c>
      <c r="Q110" s="225">
        <v>1.07178</v>
      </c>
      <c r="R110" s="225">
        <v>0.96649000000000007</v>
      </c>
      <c r="S110" s="42">
        <v>0.8</v>
      </c>
      <c r="T110" s="226">
        <v>0.56360999999999994</v>
      </c>
    </row>
    <row r="113" spans="13:23" x14ac:dyDescent="0.25">
      <c r="M113" s="133"/>
      <c r="N113" s="16"/>
      <c r="O113" s="16"/>
      <c r="P113" s="16"/>
      <c r="Q113" s="16"/>
      <c r="R113" s="16"/>
      <c r="T113" s="166"/>
    </row>
    <row r="114" spans="13:23" x14ac:dyDescent="0.25">
      <c r="M114" s="133"/>
      <c r="N114" s="16"/>
      <c r="O114" s="16"/>
      <c r="P114" s="16"/>
      <c r="Q114" s="16"/>
      <c r="R114" s="16"/>
      <c r="T114" s="166"/>
    </row>
    <row r="115" spans="13:23" x14ac:dyDescent="0.25">
      <c r="M115" s="133"/>
      <c r="N115" s="16"/>
      <c r="O115" s="16"/>
      <c r="P115" s="16"/>
      <c r="Q115" s="16"/>
      <c r="R115" s="16"/>
      <c r="T115" s="166"/>
    </row>
    <row r="116" spans="13:23" x14ac:dyDescent="0.25">
      <c r="M116" s="133"/>
      <c r="N116" s="16"/>
      <c r="O116" s="16"/>
      <c r="P116" s="16"/>
      <c r="Q116" s="16"/>
      <c r="R116" s="16"/>
      <c r="T116" s="166"/>
    </row>
    <row r="117" spans="13:23" x14ac:dyDescent="0.25">
      <c r="M117" s="1"/>
    </row>
    <row r="127" spans="13:23" x14ac:dyDescent="0.25">
      <c r="U127" s="8"/>
      <c r="V127" s="8"/>
      <c r="W127" s="8"/>
    </row>
    <row r="128" spans="13:23" x14ac:dyDescent="0.25">
      <c r="U128" s="202"/>
      <c r="V128" s="201"/>
      <c r="W128" s="201"/>
    </row>
    <row r="129" spans="2:23" ht="30" x14ac:dyDescent="0.25">
      <c r="B129" s="4" t="s">
        <v>371</v>
      </c>
      <c r="M129" s="97" t="s">
        <v>59</v>
      </c>
      <c r="N129" s="2" t="s">
        <v>74</v>
      </c>
      <c r="O129" s="33"/>
      <c r="Q129" s="203" t="s">
        <v>312</v>
      </c>
      <c r="R129" s="245" t="s">
        <v>283</v>
      </c>
      <c r="S129" s="245" t="s">
        <v>284</v>
      </c>
    </row>
    <row r="130" spans="2:23" ht="30.75" thickBot="1" x14ac:dyDescent="0.3">
      <c r="B130" s="246" t="s">
        <v>12</v>
      </c>
      <c r="I130" s="33"/>
      <c r="M130" s="240"/>
      <c r="N130" s="243" t="s">
        <v>283</v>
      </c>
      <c r="O130" s="244" t="s">
        <v>284</v>
      </c>
      <c r="P130" s="2"/>
      <c r="Q130" s="190">
        <v>1</v>
      </c>
      <c r="R130" s="199" t="s">
        <v>292</v>
      </c>
      <c r="S130" s="199" t="s">
        <v>293</v>
      </c>
    </row>
    <row r="131" spans="2:23" ht="15.75" thickBot="1" x14ac:dyDescent="0.3">
      <c r="B131" s="22" t="s">
        <v>27</v>
      </c>
      <c r="M131" s="42">
        <v>1</v>
      </c>
      <c r="N131" s="225">
        <v>49.370699999999999</v>
      </c>
      <c r="O131" s="242">
        <v>55.817649999999993</v>
      </c>
      <c r="P131" s="39"/>
      <c r="Q131" s="190">
        <v>2</v>
      </c>
      <c r="R131" s="199" t="s">
        <v>294</v>
      </c>
      <c r="S131" s="199" t="s">
        <v>295</v>
      </c>
    </row>
    <row r="132" spans="2:23" ht="15.75" thickBot="1" x14ac:dyDescent="0.3">
      <c r="B132" t="s">
        <v>372</v>
      </c>
      <c r="M132" s="42">
        <v>2</v>
      </c>
      <c r="N132" s="225">
        <v>61.946579999999997</v>
      </c>
      <c r="O132" s="242">
        <v>67.025509999999997</v>
      </c>
      <c r="P132" s="39"/>
      <c r="Q132" s="190">
        <v>3</v>
      </c>
      <c r="R132" s="199" t="s">
        <v>296</v>
      </c>
      <c r="S132" s="199" t="s">
        <v>297</v>
      </c>
    </row>
    <row r="133" spans="2:23" ht="15.75" thickBot="1" x14ac:dyDescent="0.3">
      <c r="B133" s="12"/>
      <c r="M133" s="42">
        <v>3</v>
      </c>
      <c r="N133" s="225">
        <v>65.298199999999994</v>
      </c>
      <c r="O133" s="242">
        <v>68.885640000000009</v>
      </c>
      <c r="Q133" s="190">
        <v>4</v>
      </c>
      <c r="R133" s="199" t="s">
        <v>298</v>
      </c>
      <c r="S133" s="199" t="s">
        <v>299</v>
      </c>
    </row>
    <row r="134" spans="2:23" ht="15.75" thickBot="1" x14ac:dyDescent="0.3">
      <c r="D134" s="44"/>
      <c r="M134" s="42">
        <v>4</v>
      </c>
      <c r="N134" s="225">
        <v>64.621490000000009</v>
      </c>
      <c r="O134" s="242">
        <v>67.425759999999997</v>
      </c>
      <c r="Q134" s="190">
        <v>5</v>
      </c>
      <c r="R134" s="199" t="s">
        <v>300</v>
      </c>
      <c r="S134" s="199" t="s">
        <v>301</v>
      </c>
    </row>
    <row r="135" spans="2:23" ht="15.75" thickBot="1" x14ac:dyDescent="0.3">
      <c r="M135" s="42">
        <v>5</v>
      </c>
      <c r="N135" s="225">
        <v>64.168980000000005</v>
      </c>
      <c r="O135" s="242">
        <v>66.553910000000002</v>
      </c>
      <c r="P135" s="12"/>
      <c r="Q135" s="190">
        <v>6</v>
      </c>
      <c r="R135" s="199" t="s">
        <v>302</v>
      </c>
      <c r="S135" s="199" t="s">
        <v>303</v>
      </c>
    </row>
    <row r="136" spans="2:23" ht="15.75" thickBot="1" x14ac:dyDescent="0.3">
      <c r="M136" s="42">
        <v>6</v>
      </c>
      <c r="N136" s="225">
        <v>66.426019999999994</v>
      </c>
      <c r="O136" s="242">
        <v>65.610169999999997</v>
      </c>
      <c r="P136" s="39"/>
      <c r="Q136" s="190">
        <v>7</v>
      </c>
      <c r="R136" s="199" t="s">
        <v>304</v>
      </c>
      <c r="S136" s="199" t="s">
        <v>305</v>
      </c>
    </row>
    <row r="137" spans="2:23" ht="15.75" thickBot="1" x14ac:dyDescent="0.3">
      <c r="M137" s="42">
        <v>7</v>
      </c>
      <c r="N137" s="225">
        <v>63.657070000000004</v>
      </c>
      <c r="O137" s="242">
        <v>64.566400000000002</v>
      </c>
      <c r="P137" s="16"/>
      <c r="Q137" s="190">
        <v>8</v>
      </c>
      <c r="R137" s="199" t="s">
        <v>306</v>
      </c>
      <c r="S137" s="199" t="s">
        <v>307</v>
      </c>
    </row>
    <row r="138" spans="2:23" ht="15.75" thickBot="1" x14ac:dyDescent="0.3">
      <c r="M138" s="42">
        <v>8</v>
      </c>
      <c r="N138" s="225">
        <v>61.599890000000002</v>
      </c>
      <c r="O138" s="242">
        <v>62.33278</v>
      </c>
      <c r="P138" s="16"/>
      <c r="Q138" s="190">
        <v>9</v>
      </c>
      <c r="R138" s="199" t="s">
        <v>308</v>
      </c>
      <c r="S138" s="199" t="s">
        <v>309</v>
      </c>
    </row>
    <row r="139" spans="2:23" ht="15.75" thickBot="1" x14ac:dyDescent="0.3">
      <c r="M139" s="42">
        <v>9</v>
      </c>
      <c r="N139" s="225">
        <v>61.830539999999999</v>
      </c>
      <c r="O139" s="242">
        <v>61.736550000000001</v>
      </c>
      <c r="P139" s="16"/>
      <c r="Q139" s="190">
        <v>10</v>
      </c>
      <c r="R139" s="199" t="s">
        <v>310</v>
      </c>
      <c r="S139" s="199" t="s">
        <v>311</v>
      </c>
    </row>
    <row r="140" spans="2:23" x14ac:dyDescent="0.25">
      <c r="M140" s="42">
        <v>10</v>
      </c>
      <c r="N140" s="225">
        <v>58.918260000000004</v>
      </c>
      <c r="O140" s="226">
        <v>59.70093</v>
      </c>
      <c r="P140" s="16"/>
      <c r="Q140" s="16"/>
      <c r="R140" s="16"/>
    </row>
    <row r="141" spans="2:23" x14ac:dyDescent="0.25">
      <c r="O141" s="16"/>
      <c r="P141" s="16"/>
      <c r="Q141" s="16"/>
      <c r="R141" s="16"/>
      <c r="U141" s="200"/>
      <c r="V141"/>
      <c r="W141"/>
    </row>
    <row r="142" spans="2:23" x14ac:dyDescent="0.25">
      <c r="O142" s="16"/>
      <c r="P142" s="16"/>
      <c r="Q142" s="16"/>
      <c r="R142" s="16"/>
    </row>
    <row r="143" spans="2:23" x14ac:dyDescent="0.25">
      <c r="O143" s="16"/>
      <c r="P143" s="16"/>
      <c r="Q143" s="16"/>
      <c r="R143" s="16"/>
    </row>
    <row r="144" spans="2:23" x14ac:dyDescent="0.25">
      <c r="O144" s="16"/>
      <c r="P144" s="16"/>
      <c r="Q144" s="16"/>
      <c r="R144" s="16"/>
    </row>
    <row r="145" spans="2:20" x14ac:dyDescent="0.25">
      <c r="O145" s="16"/>
      <c r="P145" s="16"/>
      <c r="Q145" s="16"/>
      <c r="R145" s="16"/>
    </row>
    <row r="146" spans="2:20" x14ac:dyDescent="0.25">
      <c r="O146" s="16"/>
      <c r="P146" s="16"/>
      <c r="Q146" s="16"/>
      <c r="R146" s="16"/>
    </row>
    <row r="149" spans="2:20" x14ac:dyDescent="0.25">
      <c r="C149" s="46"/>
    </row>
    <row r="150" spans="2:20" x14ac:dyDescent="0.25">
      <c r="C150" s="46"/>
    </row>
    <row r="151" spans="2:20" x14ac:dyDescent="0.25">
      <c r="C151" s="46"/>
    </row>
    <row r="152" spans="2:20" x14ac:dyDescent="0.25">
      <c r="C152" s="46"/>
    </row>
    <row r="153" spans="2:20" x14ac:dyDescent="0.25">
      <c r="C153" s="46"/>
    </row>
    <row r="154" spans="2:20" x14ac:dyDescent="0.25">
      <c r="C154" s="46"/>
    </row>
    <row r="155" spans="2:20" ht="15.75" x14ac:dyDescent="0.25">
      <c r="B155" s="4" t="s">
        <v>373</v>
      </c>
      <c r="C155" s="46"/>
      <c r="L155" s="12"/>
      <c r="M155" s="97" t="s">
        <v>20</v>
      </c>
      <c r="N155" s="317" t="s">
        <v>92</v>
      </c>
      <c r="O155" s="317"/>
      <c r="P155" s="317"/>
      <c r="Q155" s="317"/>
      <c r="R155" s="317"/>
      <c r="S155" s="317"/>
      <c r="T155" s="317"/>
    </row>
    <row r="156" spans="2:20" ht="15.75" x14ac:dyDescent="0.25">
      <c r="B156" s="94" t="s">
        <v>12</v>
      </c>
      <c r="C156" s="46"/>
      <c r="I156" s="33"/>
      <c r="L156" s="12"/>
      <c r="N156" s="97">
        <v>2011</v>
      </c>
      <c r="O156" s="97">
        <v>2012</v>
      </c>
      <c r="P156" s="97">
        <v>2013</v>
      </c>
      <c r="Q156" s="97">
        <v>2014</v>
      </c>
      <c r="R156" s="97">
        <v>2015</v>
      </c>
      <c r="S156" s="97">
        <v>2016</v>
      </c>
      <c r="T156" s="224">
        <v>2017</v>
      </c>
    </row>
    <row r="157" spans="2:20" x14ac:dyDescent="0.25">
      <c r="B157" s="22" t="s">
        <v>27</v>
      </c>
      <c r="C157" s="46"/>
      <c r="L157" s="12"/>
      <c r="M157" s="196" t="s">
        <v>180</v>
      </c>
      <c r="N157" s="225">
        <v>54.794520499999997</v>
      </c>
      <c r="O157" s="225">
        <v>62.5505523</v>
      </c>
      <c r="P157" s="225">
        <v>62.843874200000002</v>
      </c>
      <c r="Q157" s="225">
        <v>62.5364565</v>
      </c>
      <c r="R157" s="225">
        <v>62.637245999999998</v>
      </c>
      <c r="S157" s="196">
        <v>60.4</v>
      </c>
      <c r="T157" s="226">
        <v>59.613680000000002</v>
      </c>
    </row>
    <row r="158" spans="2:20" x14ac:dyDescent="0.25">
      <c r="C158" s="46"/>
      <c r="L158" s="12"/>
      <c r="M158" s="196" t="s">
        <v>164</v>
      </c>
      <c r="N158" s="225">
        <v>57.760956200000003</v>
      </c>
      <c r="O158" s="225">
        <v>64.823192599999999</v>
      </c>
      <c r="P158" s="225">
        <v>66.287050399999998</v>
      </c>
      <c r="Q158" s="225">
        <v>68.134756100000004</v>
      </c>
      <c r="R158" s="225">
        <v>67.745744099999996</v>
      </c>
      <c r="S158" s="196">
        <v>67.099999999999994</v>
      </c>
      <c r="T158" s="226">
        <v>65.369259999999997</v>
      </c>
    </row>
    <row r="159" spans="2:20" x14ac:dyDescent="0.25">
      <c r="C159" s="46"/>
      <c r="L159" s="12"/>
      <c r="M159" s="196" t="s">
        <v>163</v>
      </c>
      <c r="N159" s="225">
        <v>54.876414699999998</v>
      </c>
      <c r="O159" s="225">
        <v>60.410980899999998</v>
      </c>
      <c r="P159" s="225">
        <v>62.824069000000001</v>
      </c>
      <c r="Q159" s="225">
        <v>62.829692199999997</v>
      </c>
      <c r="R159" s="225">
        <v>60.781286299999998</v>
      </c>
      <c r="S159" s="196">
        <v>59.7</v>
      </c>
      <c r="T159" s="226">
        <v>58.539110000000008</v>
      </c>
    </row>
    <row r="160" spans="2:20" x14ac:dyDescent="0.25">
      <c r="C160" s="46"/>
      <c r="L160" s="12"/>
      <c r="M160" s="196" t="s">
        <v>6</v>
      </c>
      <c r="N160" s="225">
        <v>62.923509899999999</v>
      </c>
      <c r="O160" s="225">
        <v>66.246633299999999</v>
      </c>
      <c r="P160" s="225">
        <v>68.448520299999998</v>
      </c>
      <c r="Q160" s="225">
        <v>68.256081399999999</v>
      </c>
      <c r="R160" s="225">
        <v>68.316078200000007</v>
      </c>
      <c r="S160" s="196">
        <v>67.099999999999994</v>
      </c>
      <c r="T160" s="226">
        <v>66.723060000000004</v>
      </c>
    </row>
    <row r="161" spans="3:20" x14ac:dyDescent="0.25">
      <c r="C161" s="46"/>
      <c r="L161" s="12"/>
      <c r="M161" s="196" t="s">
        <v>45</v>
      </c>
      <c r="N161" s="225">
        <v>58.814194200000003</v>
      </c>
      <c r="O161" s="225">
        <v>64.295316600000007</v>
      </c>
      <c r="P161" s="225">
        <v>66.080151099999995</v>
      </c>
      <c r="Q161" s="225">
        <v>66.286915199999996</v>
      </c>
      <c r="R161" s="225">
        <v>65.749079800000004</v>
      </c>
      <c r="S161" s="196">
        <v>65</v>
      </c>
      <c r="T161" s="226">
        <v>64.51324000000001</v>
      </c>
    </row>
    <row r="162" spans="3:20" x14ac:dyDescent="0.25">
      <c r="C162" s="46"/>
      <c r="L162" s="12"/>
    </row>
    <row r="163" spans="3:20" x14ac:dyDescent="0.25">
      <c r="C163" s="46"/>
      <c r="L163" s="12"/>
    </row>
    <row r="164" spans="3:20" x14ac:dyDescent="0.25">
      <c r="C164" s="46"/>
    </row>
    <row r="165" spans="3:20" x14ac:dyDescent="0.25">
      <c r="C165" s="46"/>
    </row>
    <row r="166" spans="3:20" x14ac:dyDescent="0.25">
      <c r="C166" s="46"/>
    </row>
    <row r="167" spans="3:20" x14ac:dyDescent="0.25">
      <c r="C167" s="46"/>
      <c r="N167" s="3"/>
      <c r="O167" s="3"/>
      <c r="P167" s="3"/>
      <c r="Q167" s="3"/>
    </row>
    <row r="168" spans="3:20" x14ac:dyDescent="0.25">
      <c r="C168" s="46"/>
      <c r="N168" s="3"/>
      <c r="O168" s="3"/>
      <c r="P168" s="3"/>
      <c r="Q168" s="3"/>
    </row>
    <row r="169" spans="3:20" x14ac:dyDescent="0.25">
      <c r="C169" s="46"/>
      <c r="N169" s="3"/>
      <c r="O169" s="3"/>
      <c r="P169" s="3"/>
      <c r="Q169" s="3"/>
    </row>
    <row r="170" spans="3:20" x14ac:dyDescent="0.25">
      <c r="C170" s="46"/>
    </row>
    <row r="171" spans="3:20" x14ac:dyDescent="0.25">
      <c r="C171" s="46"/>
    </row>
    <row r="172" spans="3:20" x14ac:dyDescent="0.25">
      <c r="C172" s="46"/>
    </row>
    <row r="173" spans="3:20" x14ac:dyDescent="0.25">
      <c r="C173" s="46"/>
    </row>
    <row r="174" spans="3:20" x14ac:dyDescent="0.25">
      <c r="C174" s="46"/>
    </row>
    <row r="175" spans="3:20" x14ac:dyDescent="0.25">
      <c r="C175" s="46"/>
    </row>
    <row r="176" spans="3:20" x14ac:dyDescent="0.25">
      <c r="C176" s="46"/>
    </row>
    <row r="177" spans="2:20" x14ac:dyDescent="0.25">
      <c r="C177" s="46"/>
    </row>
    <row r="178" spans="2:20" x14ac:dyDescent="0.25">
      <c r="C178" s="46"/>
    </row>
    <row r="179" spans="2:20" x14ac:dyDescent="0.25">
      <c r="C179" s="46"/>
    </row>
    <row r="180" spans="2:20" ht="15.75" x14ac:dyDescent="0.25">
      <c r="B180" s="4" t="s">
        <v>374</v>
      </c>
      <c r="C180" s="46"/>
      <c r="M180" s="138" t="s">
        <v>52</v>
      </c>
      <c r="N180" s="317" t="s">
        <v>19</v>
      </c>
      <c r="O180" s="317"/>
      <c r="P180" s="317"/>
      <c r="Q180" s="317"/>
      <c r="R180" s="317"/>
      <c r="S180" s="317"/>
      <c r="T180" s="317"/>
    </row>
    <row r="181" spans="2:20" ht="15.75" x14ac:dyDescent="0.25">
      <c r="B181" s="94" t="s">
        <v>12</v>
      </c>
      <c r="C181" s="46"/>
      <c r="M181" s="240"/>
      <c r="N181" s="97">
        <v>2011</v>
      </c>
      <c r="O181" s="97">
        <v>2012</v>
      </c>
      <c r="P181" s="97">
        <v>2013</v>
      </c>
      <c r="Q181" s="97">
        <v>2014</v>
      </c>
      <c r="R181" s="97">
        <v>2015</v>
      </c>
      <c r="S181" s="97">
        <v>2016</v>
      </c>
      <c r="T181" s="97">
        <v>2017</v>
      </c>
    </row>
    <row r="182" spans="2:20" x14ac:dyDescent="0.25">
      <c r="B182" s="22" t="s">
        <v>182</v>
      </c>
      <c r="C182" s="46"/>
      <c r="M182" s="196" t="s">
        <v>2</v>
      </c>
      <c r="N182" s="227">
        <v>5.4479602808050593</v>
      </c>
      <c r="O182" s="227">
        <v>4.8957579425534892</v>
      </c>
      <c r="P182" s="227">
        <v>4.8735389227844168</v>
      </c>
      <c r="Q182" s="227">
        <v>5.2780082209054102</v>
      </c>
      <c r="R182" s="227">
        <v>5.6656565621584862</v>
      </c>
      <c r="S182" s="227">
        <v>6.4829957871740369</v>
      </c>
      <c r="T182" s="226">
        <v>7.8686103253248136</v>
      </c>
    </row>
    <row r="183" spans="2:20" x14ac:dyDescent="0.25">
      <c r="C183" s="46"/>
      <c r="M183" s="196" t="s">
        <v>53</v>
      </c>
      <c r="N183" s="227">
        <v>18.361428037732693</v>
      </c>
      <c r="O183" s="227">
        <v>17.255556756502717</v>
      </c>
      <c r="P183" s="227">
        <v>17.127907347591183</v>
      </c>
      <c r="Q183" s="227">
        <v>19.619800993304992</v>
      </c>
      <c r="R183" s="227">
        <v>20.984779530103161</v>
      </c>
      <c r="S183" s="227">
        <v>25.64474815645525</v>
      </c>
      <c r="T183" s="226">
        <v>31.719924146878181</v>
      </c>
    </row>
    <row r="184" spans="2:20" x14ac:dyDescent="0.25">
      <c r="C184" s="46"/>
      <c r="M184" s="196" t="s">
        <v>54</v>
      </c>
      <c r="N184" s="227">
        <v>43.534402029476155</v>
      </c>
      <c r="O184" s="227">
        <v>42.599050410591907</v>
      </c>
      <c r="P184" s="227">
        <v>46.226113282416136</v>
      </c>
      <c r="Q184" s="227">
        <v>49.739559293106353</v>
      </c>
      <c r="R184" s="227">
        <v>51.577429927972887</v>
      </c>
      <c r="S184" s="227">
        <v>49.064294446141773</v>
      </c>
      <c r="T184" s="226">
        <v>45.575192283853653</v>
      </c>
    </row>
    <row r="185" spans="2:20" x14ac:dyDescent="0.25">
      <c r="C185" s="46"/>
      <c r="M185" s="196" t="s">
        <v>55</v>
      </c>
      <c r="N185" s="227">
        <v>23.429119550091865</v>
      </c>
      <c r="O185" s="227">
        <v>26.31882712959397</v>
      </c>
      <c r="P185" s="227">
        <v>25.336025089730406</v>
      </c>
      <c r="Q185" s="227">
        <v>22.405536715805326</v>
      </c>
      <c r="R185" s="227">
        <v>19.541041460275117</v>
      </c>
      <c r="S185" s="227">
        <v>17.413282545388086</v>
      </c>
      <c r="T185" s="226">
        <v>12.795144357766574</v>
      </c>
    </row>
    <row r="186" spans="2:20" x14ac:dyDescent="0.25">
      <c r="C186" s="46"/>
      <c r="M186" s="196" t="s">
        <v>77</v>
      </c>
      <c r="N186" s="227">
        <v>9.2270734416258087</v>
      </c>
      <c r="O186" s="227">
        <v>8.9307920421813325</v>
      </c>
      <c r="P186" s="227">
        <v>6.4363966281961282</v>
      </c>
      <c r="Q186" s="227">
        <v>2.9570947768779337</v>
      </c>
      <c r="R186" s="227">
        <v>2.2310925194903524</v>
      </c>
      <c r="S186" s="227">
        <v>1.3946790648408554</v>
      </c>
      <c r="T186" s="226">
        <v>2.0411288861767778</v>
      </c>
    </row>
    <row r="187" spans="2:20" x14ac:dyDescent="0.25">
      <c r="C187" s="46"/>
    </row>
    <row r="188" spans="2:20" x14ac:dyDescent="0.25">
      <c r="C188" s="46"/>
    </row>
    <row r="189" spans="2:20" x14ac:dyDescent="0.25">
      <c r="C189" s="46"/>
    </row>
    <row r="190" spans="2:20" x14ac:dyDescent="0.25">
      <c r="C190" s="46"/>
    </row>
    <row r="191" spans="2:20" x14ac:dyDescent="0.25">
      <c r="C191" s="46"/>
    </row>
    <row r="192" spans="2:20" x14ac:dyDescent="0.25">
      <c r="C192" s="46"/>
    </row>
    <row r="193" spans="2:20" x14ac:dyDescent="0.25">
      <c r="C193" s="46"/>
    </row>
    <row r="194" spans="2:20" x14ac:dyDescent="0.25">
      <c r="C194" s="46"/>
      <c r="M194" s="12"/>
      <c r="N194" s="89"/>
      <c r="O194" s="89"/>
      <c r="P194" s="89"/>
      <c r="Q194" s="89"/>
      <c r="R194" s="89"/>
      <c r="S194" s="89"/>
      <c r="T194" s="166"/>
    </row>
    <row r="195" spans="2:20" x14ac:dyDescent="0.25">
      <c r="C195" s="46"/>
      <c r="M195" s="12"/>
      <c r="N195" s="89"/>
      <c r="O195" s="89"/>
      <c r="P195" s="89"/>
      <c r="Q195" s="89"/>
      <c r="R195" s="89"/>
      <c r="S195" s="89"/>
      <c r="T195" s="166"/>
    </row>
    <row r="196" spans="2:20" x14ac:dyDescent="0.25">
      <c r="C196" s="46"/>
      <c r="M196" s="12"/>
      <c r="N196" s="89"/>
      <c r="O196" s="89"/>
      <c r="P196" s="89"/>
      <c r="Q196" s="89"/>
      <c r="R196" s="89"/>
      <c r="S196" s="89"/>
      <c r="T196" s="166"/>
    </row>
    <row r="197" spans="2:20" x14ac:dyDescent="0.25">
      <c r="C197" s="46"/>
      <c r="M197" s="12"/>
      <c r="N197" s="89"/>
      <c r="O197" s="89"/>
      <c r="P197" s="89"/>
      <c r="Q197" s="89"/>
      <c r="R197" s="89"/>
      <c r="S197" s="89"/>
      <c r="T197" s="166"/>
    </row>
    <row r="198" spans="2:20" x14ac:dyDescent="0.25">
      <c r="C198" s="46"/>
      <c r="M198" s="12"/>
      <c r="N198" s="89"/>
      <c r="O198" s="89"/>
      <c r="P198" s="89"/>
      <c r="Q198" s="89"/>
      <c r="R198" s="89"/>
      <c r="S198" s="89"/>
      <c r="T198" s="166"/>
    </row>
    <row r="199" spans="2:20" x14ac:dyDescent="0.25">
      <c r="C199" s="46"/>
    </row>
    <row r="200" spans="2:20" x14ac:dyDescent="0.25">
      <c r="C200" s="46"/>
    </row>
    <row r="201" spans="2:20" x14ac:dyDescent="0.25">
      <c r="C201" s="46"/>
    </row>
    <row r="202" spans="2:20" x14ac:dyDescent="0.25">
      <c r="C202" s="46"/>
    </row>
    <row r="203" spans="2:20" x14ac:dyDescent="0.25">
      <c r="C203" s="46"/>
    </row>
    <row r="204" spans="2:20" x14ac:dyDescent="0.25">
      <c r="C204" s="46"/>
      <c r="M204" s="271"/>
      <c r="N204" s="271" t="s">
        <v>417</v>
      </c>
      <c r="O204" s="240"/>
    </row>
    <row r="205" spans="2:20" x14ac:dyDescent="0.25">
      <c r="B205" s="191" t="s">
        <v>414</v>
      </c>
      <c r="C205" s="46"/>
      <c r="M205" s="271"/>
      <c r="N205" s="271" t="s">
        <v>418</v>
      </c>
      <c r="O205" s="240" t="s">
        <v>419</v>
      </c>
    </row>
    <row r="206" spans="2:20" x14ac:dyDescent="0.25">
      <c r="B206" s="1" t="s">
        <v>12</v>
      </c>
      <c r="C206" s="46"/>
      <c r="M206" s="224">
        <v>2009</v>
      </c>
      <c r="N206" s="226">
        <v>12.64</v>
      </c>
      <c r="O206" s="314">
        <v>21.017552319946564</v>
      </c>
    </row>
    <row r="207" spans="2:20" x14ac:dyDescent="0.25">
      <c r="B207" s="191" t="s">
        <v>416</v>
      </c>
      <c r="C207" s="46"/>
      <c r="M207" s="224">
        <v>2010</v>
      </c>
      <c r="N207" s="315" t="s">
        <v>420</v>
      </c>
      <c r="O207" s="314">
        <v>21.311066693203578</v>
      </c>
    </row>
    <row r="208" spans="2:20" x14ac:dyDescent="0.25">
      <c r="B208" s="1" t="s">
        <v>415</v>
      </c>
      <c r="C208" s="46"/>
      <c r="M208" s="224">
        <v>2011</v>
      </c>
      <c r="N208" s="240">
        <v>5.45</v>
      </c>
      <c r="O208" s="314">
        <v>21.419410128629714</v>
      </c>
    </row>
    <row r="209" spans="3:15" x14ac:dyDescent="0.25">
      <c r="C209" s="46"/>
      <c r="M209" s="224">
        <v>2012</v>
      </c>
      <c r="N209" s="240">
        <v>9.49</v>
      </c>
      <c r="O209" s="314">
        <v>21.539998835833057</v>
      </c>
    </row>
    <row r="210" spans="3:15" x14ac:dyDescent="0.25">
      <c r="C210" s="46"/>
      <c r="M210" s="224">
        <v>2013</v>
      </c>
      <c r="N210" s="240">
        <v>12.06</v>
      </c>
      <c r="O210" s="314">
        <v>21.571083406370924</v>
      </c>
    </row>
    <row r="211" spans="3:15" x14ac:dyDescent="0.25">
      <c r="C211" s="46"/>
      <c r="M211" s="224">
        <v>2014</v>
      </c>
      <c r="N211" s="240">
        <v>14.52</v>
      </c>
      <c r="O211" s="314">
        <v>21.568155826413896</v>
      </c>
    </row>
    <row r="212" spans="3:15" x14ac:dyDescent="0.25">
      <c r="C212" s="46"/>
      <c r="M212" s="224">
        <v>2015</v>
      </c>
      <c r="N212" s="240">
        <v>15.6</v>
      </c>
      <c r="O212" s="314">
        <v>21.488447394178845</v>
      </c>
    </row>
    <row r="213" spans="3:15" x14ac:dyDescent="0.25">
      <c r="C213" s="46"/>
      <c r="M213" s="224">
        <v>2016</v>
      </c>
      <c r="N213" s="240">
        <v>17.649999999999999</v>
      </c>
      <c r="O213" s="314">
        <v>21.463423627933008</v>
      </c>
    </row>
    <row r="214" spans="3:15" x14ac:dyDescent="0.25">
      <c r="C214" s="46"/>
      <c r="M214" s="224">
        <v>2017</v>
      </c>
      <c r="N214" s="240">
        <v>17.510000000000002</v>
      </c>
      <c r="O214" s="314">
        <v>21.32177305364533</v>
      </c>
    </row>
    <row r="215" spans="3:15" x14ac:dyDescent="0.25">
      <c r="C215" s="46"/>
    </row>
    <row r="216" spans="3:15" x14ac:dyDescent="0.25">
      <c r="C216" s="46"/>
    </row>
    <row r="217" spans="3:15" x14ac:dyDescent="0.25">
      <c r="C217" s="46"/>
    </row>
    <row r="218" spans="3:15" x14ac:dyDescent="0.25">
      <c r="C218" s="46"/>
    </row>
    <row r="219" spans="3:15" x14ac:dyDescent="0.25">
      <c r="C219" s="46"/>
    </row>
    <row r="220" spans="3:15" x14ac:dyDescent="0.25">
      <c r="C220" s="46"/>
    </row>
    <row r="221" spans="3:15" x14ac:dyDescent="0.25">
      <c r="C221" s="46"/>
    </row>
    <row r="222" spans="3:15" x14ac:dyDescent="0.25">
      <c r="C222" s="46"/>
    </row>
    <row r="223" spans="3:15" x14ac:dyDescent="0.25">
      <c r="C223" s="46"/>
    </row>
    <row r="224" spans="3:15" x14ac:dyDescent="0.25">
      <c r="C224" s="46"/>
    </row>
    <row r="225" spans="2:17" x14ac:dyDescent="0.25">
      <c r="C225" s="46"/>
    </row>
    <row r="226" spans="2:17" x14ac:dyDescent="0.25">
      <c r="C226" s="46"/>
    </row>
    <row r="227" spans="2:17" x14ac:dyDescent="0.25">
      <c r="C227" s="46"/>
    </row>
    <row r="228" spans="2:17" x14ac:dyDescent="0.25">
      <c r="C228" s="46"/>
    </row>
    <row r="229" spans="2:17" x14ac:dyDescent="0.25">
      <c r="C229" s="46"/>
    </row>
    <row r="230" spans="2:17" x14ac:dyDescent="0.25">
      <c r="C230" s="46"/>
    </row>
    <row r="231" spans="2:17" x14ac:dyDescent="0.25">
      <c r="C231" s="46"/>
    </row>
    <row r="232" spans="2:17" x14ac:dyDescent="0.25">
      <c r="C232" s="46"/>
    </row>
    <row r="233" spans="2:17" x14ac:dyDescent="0.25">
      <c r="C233" s="46"/>
    </row>
    <row r="234" spans="2:17" x14ac:dyDescent="0.25">
      <c r="B234" s="191" t="s">
        <v>421</v>
      </c>
      <c r="C234" s="46"/>
      <c r="M234"/>
      <c r="N234" s="240" t="s">
        <v>423</v>
      </c>
      <c r="O234" s="240" t="s">
        <v>140</v>
      </c>
      <c r="P234" s="240" t="s">
        <v>93</v>
      </c>
      <c r="Q234" s="240" t="s">
        <v>94</v>
      </c>
    </row>
    <row r="235" spans="2:17" x14ac:dyDescent="0.25">
      <c r="B235" s="1" t="s">
        <v>422</v>
      </c>
      <c r="C235" s="46"/>
      <c r="M235" s="316">
        <v>40725</v>
      </c>
      <c r="N235" s="226">
        <v>0.77624735999999994</v>
      </c>
      <c r="O235" s="226">
        <v>1.5376661999999999</v>
      </c>
      <c r="P235" s="226">
        <v>1.2859204</v>
      </c>
      <c r="Q235" s="226">
        <v>0.87302731999999994</v>
      </c>
    </row>
    <row r="236" spans="2:17" x14ac:dyDescent="0.25">
      <c r="B236" s="191" t="s">
        <v>27</v>
      </c>
      <c r="C236" s="46"/>
      <c r="M236" s="316">
        <v>41091</v>
      </c>
      <c r="N236" s="226">
        <v>0.87545731000000004</v>
      </c>
      <c r="O236" s="226">
        <v>1.5787741000000002</v>
      </c>
      <c r="P236" s="226">
        <v>1.2873621000000002</v>
      </c>
      <c r="Q236" s="226">
        <v>0.91729305000000005</v>
      </c>
    </row>
    <row r="237" spans="2:17" x14ac:dyDescent="0.25">
      <c r="C237" s="46"/>
      <c r="M237" s="316">
        <v>41456</v>
      </c>
      <c r="N237" s="226">
        <v>1.0109303000000001</v>
      </c>
      <c r="O237" s="226">
        <v>1.668118</v>
      </c>
      <c r="P237" s="226">
        <v>1.3901023000000001</v>
      </c>
      <c r="Q237" s="226">
        <v>0.9727698199999999</v>
      </c>
    </row>
    <row r="238" spans="2:17" x14ac:dyDescent="0.25">
      <c r="C238" s="46"/>
      <c r="M238" s="316">
        <v>41821</v>
      </c>
      <c r="N238" s="226">
        <v>1.1864378999999998</v>
      </c>
      <c r="O238" s="226">
        <v>1.8606251999999999</v>
      </c>
      <c r="P238" s="226">
        <v>1.4769851000000001</v>
      </c>
      <c r="Q238" s="226">
        <v>1.0114749999999999</v>
      </c>
    </row>
    <row r="239" spans="2:17" x14ac:dyDescent="0.25">
      <c r="C239" s="46"/>
      <c r="M239" s="316">
        <v>42186</v>
      </c>
      <c r="N239" s="226">
        <v>1.4205301000000001</v>
      </c>
      <c r="O239" s="226">
        <v>2.0686507999999999</v>
      </c>
      <c r="P239" s="226">
        <v>1.6037178999999999</v>
      </c>
      <c r="Q239" s="226">
        <v>1.0736353999999999</v>
      </c>
    </row>
    <row r="240" spans="2:17" x14ac:dyDescent="0.25">
      <c r="C240" s="46"/>
      <c r="M240" s="316">
        <v>42552</v>
      </c>
      <c r="N240" s="226">
        <v>1.4892786</v>
      </c>
      <c r="O240" s="226">
        <v>2.1120487000000003</v>
      </c>
      <c r="P240" s="226">
        <v>1.6688651999999999</v>
      </c>
      <c r="Q240" s="226">
        <v>1.1328506999999999</v>
      </c>
    </row>
    <row r="241" spans="3:17" x14ac:dyDescent="0.25">
      <c r="C241" s="46"/>
      <c r="M241" s="316">
        <v>42917</v>
      </c>
      <c r="N241" s="226">
        <v>1.6022059</v>
      </c>
      <c r="O241" s="226">
        <v>2.2285469999999998</v>
      </c>
      <c r="P241" s="226">
        <v>1.7378416000000001</v>
      </c>
      <c r="Q241" s="226">
        <v>1.1951923999999998</v>
      </c>
    </row>
    <row r="242" spans="3:17" x14ac:dyDescent="0.25">
      <c r="C242" s="46"/>
    </row>
    <row r="243" spans="3:17" x14ac:dyDescent="0.25">
      <c r="C243" s="46"/>
    </row>
    <row r="244" spans="3:17" x14ac:dyDescent="0.25">
      <c r="C244" s="46"/>
    </row>
    <row r="245" spans="3:17" x14ac:dyDescent="0.25">
      <c r="C245" s="46"/>
    </row>
    <row r="246" spans="3:17" x14ac:dyDescent="0.25">
      <c r="C246" s="46"/>
    </row>
    <row r="247" spans="3:17" x14ac:dyDescent="0.25">
      <c r="C247" s="46"/>
    </row>
    <row r="248" spans="3:17" x14ac:dyDescent="0.25">
      <c r="C248" s="46"/>
    </row>
    <row r="249" spans="3:17" x14ac:dyDescent="0.25">
      <c r="C249" s="46"/>
    </row>
    <row r="250" spans="3:17" x14ac:dyDescent="0.25">
      <c r="C250" s="46"/>
    </row>
    <row r="251" spans="3:17" x14ac:dyDescent="0.25">
      <c r="C251" s="46"/>
    </row>
    <row r="252" spans="3:17" x14ac:dyDescent="0.25">
      <c r="C252" s="46"/>
    </row>
    <row r="253" spans="3:17" x14ac:dyDescent="0.25">
      <c r="C253" s="46"/>
    </row>
    <row r="254" spans="3:17" x14ac:dyDescent="0.25">
      <c r="C254" s="46"/>
    </row>
    <row r="255" spans="3:17" x14ac:dyDescent="0.25">
      <c r="C255" s="46"/>
    </row>
    <row r="256" spans="3:17" x14ac:dyDescent="0.25">
      <c r="C256" s="46"/>
    </row>
    <row r="257" spans="2:20" x14ac:dyDescent="0.25">
      <c r="C257" s="46"/>
    </row>
    <row r="258" spans="2:20" x14ac:dyDescent="0.25">
      <c r="C258" s="46"/>
    </row>
    <row r="259" spans="2:20" x14ac:dyDescent="0.25">
      <c r="C259" s="46"/>
    </row>
    <row r="260" spans="2:20" x14ac:dyDescent="0.25">
      <c r="C260" s="46"/>
    </row>
    <row r="261" spans="2:20" x14ac:dyDescent="0.25">
      <c r="C261" s="46"/>
    </row>
    <row r="262" spans="2:20" ht="18.75" x14ac:dyDescent="0.3">
      <c r="B262" s="45" t="s">
        <v>9</v>
      </c>
      <c r="C262" s="46"/>
    </row>
    <row r="264" spans="2:20" ht="15.75" x14ac:dyDescent="0.25">
      <c r="B264" s="4" t="s">
        <v>280</v>
      </c>
      <c r="M264" s="98"/>
      <c r="N264" s="317" t="s">
        <v>60</v>
      </c>
      <c r="O264" s="317"/>
      <c r="P264" s="317"/>
      <c r="Q264" s="317"/>
      <c r="R264" s="317"/>
      <c r="S264" s="317"/>
      <c r="T264" s="317"/>
    </row>
    <row r="265" spans="2:20" ht="15.75" x14ac:dyDescent="0.25">
      <c r="B265" s="94" t="s">
        <v>12</v>
      </c>
      <c r="M265" s="240"/>
      <c r="N265" s="247">
        <v>40727</v>
      </c>
      <c r="O265" s="247">
        <v>41094</v>
      </c>
      <c r="P265" s="247">
        <v>41460</v>
      </c>
      <c r="Q265" s="247">
        <v>41826</v>
      </c>
      <c r="R265" s="247">
        <v>42192</v>
      </c>
      <c r="S265" s="247">
        <v>42559</v>
      </c>
      <c r="T265" s="247">
        <v>42925</v>
      </c>
    </row>
    <row r="266" spans="2:20" x14ac:dyDescent="0.25">
      <c r="B266" s="22" t="s">
        <v>27</v>
      </c>
      <c r="I266" s="33"/>
      <c r="M266" s="42" t="s">
        <v>277</v>
      </c>
      <c r="N266" s="248">
        <v>324.87303730000002</v>
      </c>
      <c r="O266" s="248">
        <v>354.64266780000003</v>
      </c>
      <c r="P266" s="248">
        <v>360.95380089999998</v>
      </c>
      <c r="Q266" s="248">
        <v>387.37834789999999</v>
      </c>
      <c r="R266" s="227">
        <v>406.31273349999998</v>
      </c>
      <c r="S266" s="227">
        <v>401.92319209999999</v>
      </c>
      <c r="T266" s="227">
        <v>410.69159939999997</v>
      </c>
    </row>
    <row r="267" spans="2:20" x14ac:dyDescent="0.25">
      <c r="B267" s="1" t="s">
        <v>279</v>
      </c>
      <c r="C267" s="44"/>
      <c r="M267" s="42" t="s">
        <v>278</v>
      </c>
      <c r="N267" s="248">
        <v>243.90575659999999</v>
      </c>
      <c r="O267" s="248">
        <v>266.21252700000002</v>
      </c>
      <c r="P267" s="248">
        <v>270.57843029999998</v>
      </c>
      <c r="Q267" s="248">
        <v>288.62724730000002</v>
      </c>
      <c r="R267" s="227">
        <v>301.95767069999999</v>
      </c>
      <c r="S267" s="227">
        <v>295.60398070000002</v>
      </c>
      <c r="T267" s="227">
        <v>300.37176160000001</v>
      </c>
    </row>
    <row r="273" spans="11:14" x14ac:dyDescent="0.25">
      <c r="M273" s="99"/>
      <c r="N273" s="49"/>
    </row>
    <row r="274" spans="11:14" x14ac:dyDescent="0.25">
      <c r="M274" s="99"/>
      <c r="N274" s="49"/>
    </row>
    <row r="275" spans="11:14" ht="15.75" customHeight="1" x14ac:dyDescent="0.25">
      <c r="M275" s="99"/>
    </row>
    <row r="276" spans="11:14" ht="15.75" customHeight="1" x14ac:dyDescent="0.25">
      <c r="M276" s="1"/>
    </row>
    <row r="277" spans="11:14" x14ac:dyDescent="0.25">
      <c r="M277" s="1"/>
    </row>
    <row r="278" spans="11:14" x14ac:dyDescent="0.25">
      <c r="M278" s="1"/>
    </row>
    <row r="279" spans="11:14" x14ac:dyDescent="0.25">
      <c r="M279" s="1"/>
    </row>
    <row r="280" spans="11:14" x14ac:dyDescent="0.25">
      <c r="M280" s="1"/>
    </row>
    <row r="281" spans="11:14" x14ac:dyDescent="0.25">
      <c r="M281" s="1"/>
    </row>
    <row r="282" spans="11:14" x14ac:dyDescent="0.25">
      <c r="M282" s="1"/>
    </row>
    <row r="285" spans="11:14" x14ac:dyDescent="0.25">
      <c r="K285" s="59"/>
    </row>
    <row r="291" spans="2:20" ht="15.75" x14ac:dyDescent="0.25">
      <c r="B291" s="4" t="s">
        <v>281</v>
      </c>
      <c r="K291" s="60"/>
      <c r="M291" s="221" t="s">
        <v>61</v>
      </c>
      <c r="N291" s="317" t="s">
        <v>19</v>
      </c>
      <c r="O291" s="317"/>
      <c r="P291" s="317"/>
      <c r="Q291" s="317"/>
      <c r="R291" s="317"/>
      <c r="S291" s="317"/>
      <c r="T291" s="317"/>
    </row>
    <row r="292" spans="2:20" ht="15.75" x14ac:dyDescent="0.25">
      <c r="B292" s="94" t="s">
        <v>12</v>
      </c>
      <c r="C292" s="52"/>
      <c r="K292" s="60"/>
      <c r="M292" s="189"/>
      <c r="N292" s="224">
        <v>2011</v>
      </c>
      <c r="O292" s="224">
        <v>2012</v>
      </c>
      <c r="P292" s="224">
        <v>2013</v>
      </c>
      <c r="Q292" s="224">
        <v>2014</v>
      </c>
      <c r="R292" s="224">
        <v>2015</v>
      </c>
      <c r="S292" s="224">
        <v>2016</v>
      </c>
      <c r="T292" s="224">
        <v>2017</v>
      </c>
    </row>
    <row r="293" spans="2:20" x14ac:dyDescent="0.25">
      <c r="B293" s="22" t="s">
        <v>27</v>
      </c>
      <c r="I293" s="33"/>
      <c r="K293" s="60"/>
      <c r="M293" s="158" t="s">
        <v>8</v>
      </c>
      <c r="N293" s="236">
        <v>24.02</v>
      </c>
      <c r="O293" s="236">
        <v>17.14</v>
      </c>
      <c r="P293" s="236">
        <v>14.87</v>
      </c>
      <c r="Q293" s="236">
        <v>12.48</v>
      </c>
      <c r="R293" s="236">
        <v>10.83</v>
      </c>
      <c r="S293" s="226">
        <v>10.69</v>
      </c>
      <c r="T293" s="226">
        <v>9.25</v>
      </c>
    </row>
    <row r="294" spans="2:20" x14ac:dyDescent="0.25">
      <c r="B294" s="12"/>
      <c r="M294" s="158" t="s">
        <v>39</v>
      </c>
      <c r="N294" s="236">
        <v>31.05</v>
      </c>
      <c r="O294" s="236">
        <v>30.47</v>
      </c>
      <c r="P294" s="236">
        <v>29.75</v>
      </c>
      <c r="Q294" s="236">
        <v>27.55</v>
      </c>
      <c r="R294" s="236">
        <v>25.43</v>
      </c>
      <c r="S294" s="226">
        <v>24.9</v>
      </c>
      <c r="T294" s="226">
        <v>24.19</v>
      </c>
    </row>
    <row r="295" spans="2:20" x14ac:dyDescent="0.25">
      <c r="B295" s="52"/>
      <c r="M295" s="158" t="s">
        <v>62</v>
      </c>
      <c r="N295" s="236">
        <v>23.47</v>
      </c>
      <c r="O295" s="236">
        <v>25.25</v>
      </c>
      <c r="P295" s="236">
        <v>26.92</v>
      </c>
      <c r="Q295" s="236">
        <v>26.81</v>
      </c>
      <c r="R295" s="236">
        <v>27.04</v>
      </c>
      <c r="S295" s="226">
        <v>27.19</v>
      </c>
      <c r="T295" s="226">
        <v>27.31</v>
      </c>
    </row>
    <row r="296" spans="2:20" x14ac:dyDescent="0.25">
      <c r="K296" s="44"/>
      <c r="M296" s="158" t="s">
        <v>63</v>
      </c>
      <c r="N296" s="236">
        <v>11.36</v>
      </c>
      <c r="O296" s="236">
        <v>15.02</v>
      </c>
      <c r="P296" s="236">
        <v>16.45</v>
      </c>
      <c r="Q296" s="236">
        <v>18.399999999999999</v>
      </c>
      <c r="R296" s="236">
        <v>19.7</v>
      </c>
      <c r="S296" s="226">
        <v>20.83</v>
      </c>
      <c r="T296" s="226">
        <v>22.08</v>
      </c>
    </row>
    <row r="297" spans="2:20" x14ac:dyDescent="0.25">
      <c r="M297" s="158" t="s">
        <v>183</v>
      </c>
      <c r="N297" s="236">
        <f>4.55+2.1+3.43</f>
        <v>10.08</v>
      </c>
      <c r="O297" s="236">
        <f>6.64+2.54+2.95</f>
        <v>12.129999999999999</v>
      </c>
      <c r="P297" s="236">
        <f>7.26+2.52+2.23</f>
        <v>12.01</v>
      </c>
      <c r="Q297" s="236">
        <f>8.67+3.28+2.81</f>
        <v>14.76</v>
      </c>
      <c r="R297" s="236">
        <f>9.91+3.92+3.18</f>
        <v>17.010000000000002</v>
      </c>
      <c r="S297" s="226">
        <f>10.78+3.47+2.14</f>
        <v>16.39</v>
      </c>
      <c r="T297" s="226">
        <f>11.84+3.18+2.15</f>
        <v>17.169999999999998</v>
      </c>
    </row>
    <row r="304" spans="2:20" x14ac:dyDescent="0.25">
      <c r="M304" s="62"/>
      <c r="N304" s="65"/>
      <c r="O304" s="65"/>
      <c r="P304" s="65"/>
      <c r="Q304" s="65"/>
      <c r="R304" s="65"/>
      <c r="S304"/>
      <c r="T304"/>
    </row>
    <row r="305" spans="2:20" x14ac:dyDescent="0.25">
      <c r="M305" s="62"/>
      <c r="N305" s="65"/>
      <c r="O305" s="65"/>
      <c r="P305" s="65"/>
      <c r="Q305" s="65"/>
      <c r="R305" s="65"/>
      <c r="S305"/>
      <c r="T305"/>
    </row>
    <row r="306" spans="2:20" x14ac:dyDescent="0.25">
      <c r="M306" s="62"/>
      <c r="N306" s="65"/>
      <c r="O306" s="65"/>
      <c r="P306" s="65"/>
      <c r="Q306" s="65"/>
      <c r="R306" s="65"/>
      <c r="S306"/>
      <c r="T306"/>
    </row>
    <row r="307" spans="2:20" x14ac:dyDescent="0.25">
      <c r="M307" s="62"/>
      <c r="N307" s="65"/>
      <c r="O307" s="65"/>
      <c r="P307" s="65"/>
      <c r="Q307" s="65"/>
      <c r="R307" s="65"/>
      <c r="S307"/>
      <c r="T307"/>
    </row>
    <row r="308" spans="2:20" x14ac:dyDescent="0.25">
      <c r="M308" s="62"/>
      <c r="N308" s="65"/>
      <c r="O308" s="65"/>
      <c r="P308" s="65"/>
      <c r="Q308" s="65"/>
      <c r="R308" s="65"/>
      <c r="S308"/>
      <c r="T308"/>
    </row>
    <row r="316" spans="2:20" ht="15.75" x14ac:dyDescent="0.25">
      <c r="B316" s="4" t="s">
        <v>282</v>
      </c>
      <c r="M316" s="97" t="s">
        <v>61</v>
      </c>
      <c r="N316" s="317" t="s">
        <v>19</v>
      </c>
      <c r="O316" s="317"/>
      <c r="P316" s="317"/>
      <c r="Q316" s="317"/>
      <c r="R316" s="317"/>
      <c r="S316" s="317"/>
      <c r="T316" s="317"/>
    </row>
    <row r="317" spans="2:20" ht="15.75" x14ac:dyDescent="0.25">
      <c r="B317" s="94" t="s">
        <v>12</v>
      </c>
      <c r="C317" s="52"/>
      <c r="M317" s="240"/>
      <c r="N317" s="224">
        <v>2011</v>
      </c>
      <c r="O317" s="224">
        <v>2012</v>
      </c>
      <c r="P317" s="224">
        <v>2013</v>
      </c>
      <c r="Q317" s="224">
        <v>2014</v>
      </c>
      <c r="R317" s="224">
        <v>2015</v>
      </c>
      <c r="S317" s="224">
        <v>2016</v>
      </c>
      <c r="T317" s="224">
        <v>2017</v>
      </c>
    </row>
    <row r="318" spans="2:20" x14ac:dyDescent="0.25">
      <c r="B318" s="22" t="s">
        <v>27</v>
      </c>
      <c r="M318" s="42" t="s">
        <v>8</v>
      </c>
      <c r="N318" s="236">
        <v>34.71</v>
      </c>
      <c r="O318" s="236">
        <v>26.35</v>
      </c>
      <c r="P318" s="236">
        <v>23.34</v>
      </c>
      <c r="Q318" s="236">
        <v>20.56</v>
      </c>
      <c r="R318" s="236">
        <v>18.2</v>
      </c>
      <c r="S318" s="226">
        <v>18</v>
      </c>
      <c r="T318" s="226">
        <v>16.41</v>
      </c>
    </row>
    <row r="319" spans="2:20" x14ac:dyDescent="0.25">
      <c r="M319" s="42" t="s">
        <v>39</v>
      </c>
      <c r="N319" s="236">
        <v>37.93</v>
      </c>
      <c r="O319" s="236">
        <v>38.840000000000003</v>
      </c>
      <c r="P319" s="236">
        <v>39.909999999999997</v>
      </c>
      <c r="Q319" s="236">
        <v>38.07</v>
      </c>
      <c r="R319" s="236">
        <v>36.75</v>
      </c>
      <c r="S319" s="226">
        <v>36.840000000000003</v>
      </c>
      <c r="T319" s="226">
        <v>36.44</v>
      </c>
    </row>
    <row r="320" spans="2:20" x14ac:dyDescent="0.25">
      <c r="M320" s="42" t="s">
        <v>62</v>
      </c>
      <c r="N320" s="236">
        <v>17.5</v>
      </c>
      <c r="O320" s="236">
        <v>23.05</v>
      </c>
      <c r="P320" s="236">
        <v>25.22</v>
      </c>
      <c r="Q320" s="236">
        <v>27.23</v>
      </c>
      <c r="R320" s="236">
        <v>28.89</v>
      </c>
      <c r="S320" s="226">
        <v>30.43</v>
      </c>
      <c r="T320" s="226">
        <v>32.14</v>
      </c>
    </row>
    <row r="321" spans="13:20" x14ac:dyDescent="0.25">
      <c r="M321" s="42" t="s">
        <v>184</v>
      </c>
      <c r="N321" s="236">
        <v>9.86</v>
      </c>
      <c r="O321" s="236">
        <v>11.76</v>
      </c>
      <c r="P321" s="236">
        <v>11.53</v>
      </c>
      <c r="Q321" s="236">
        <v>14.14</v>
      </c>
      <c r="R321" s="236">
        <v>16.16</v>
      </c>
      <c r="S321" s="226">
        <v>14.73</v>
      </c>
      <c r="T321" s="226">
        <v>15.01</v>
      </c>
    </row>
    <row r="325" spans="13:20" x14ac:dyDescent="0.25">
      <c r="M325" s="62"/>
      <c r="N325" s="65"/>
      <c r="O325" s="65"/>
      <c r="P325" s="65"/>
      <c r="Q325" s="65"/>
      <c r="R325" s="65"/>
      <c r="S325"/>
      <c r="T325"/>
    </row>
    <row r="326" spans="13:20" x14ac:dyDescent="0.25">
      <c r="M326" s="62"/>
      <c r="N326" s="65"/>
      <c r="O326" s="65"/>
      <c r="P326" s="65"/>
      <c r="Q326" s="65"/>
      <c r="R326" s="65"/>
      <c r="S326"/>
      <c r="T326"/>
    </row>
    <row r="327" spans="13:20" x14ac:dyDescent="0.25">
      <c r="M327" s="62"/>
      <c r="N327" s="65"/>
      <c r="O327" s="65"/>
      <c r="P327" s="65"/>
      <c r="Q327" s="65"/>
      <c r="R327" s="65"/>
      <c r="S327"/>
      <c r="T327"/>
    </row>
    <row r="328" spans="13:20" x14ac:dyDescent="0.25">
      <c r="M328" s="62"/>
      <c r="N328" s="65"/>
      <c r="O328" s="65"/>
      <c r="P328" s="65"/>
      <c r="Q328" s="65"/>
      <c r="R328" s="65"/>
      <c r="S328"/>
      <c r="T328"/>
    </row>
    <row r="337" spans="2:18" x14ac:dyDescent="0.25">
      <c r="C337" s="46"/>
    </row>
    <row r="338" spans="2:18" x14ac:dyDescent="0.25">
      <c r="B338" s="33"/>
      <c r="C338" s="177"/>
      <c r="D338" s="33"/>
      <c r="E338" s="33"/>
      <c r="F338" s="33"/>
      <c r="G338" s="33"/>
      <c r="H338" s="33"/>
      <c r="I338" s="33"/>
      <c r="J338" s="33"/>
      <c r="K338" s="33"/>
      <c r="L338" s="33"/>
      <c r="M338" s="133"/>
    </row>
    <row r="341" spans="2:18" ht="16.5" customHeight="1" x14ac:dyDescent="0.25">
      <c r="B341" s="4" t="s">
        <v>285</v>
      </c>
      <c r="M341" s="98" t="s">
        <v>59</v>
      </c>
      <c r="N341" s="317" t="s">
        <v>61</v>
      </c>
      <c r="O341" s="317"/>
    </row>
    <row r="342" spans="2:18" ht="30" x14ac:dyDescent="0.25">
      <c r="B342" s="94" t="s">
        <v>12</v>
      </c>
      <c r="M342" s="240"/>
      <c r="N342" s="243" t="s">
        <v>283</v>
      </c>
      <c r="O342" s="244" t="s">
        <v>284</v>
      </c>
    </row>
    <row r="343" spans="2:18" x14ac:dyDescent="0.25">
      <c r="B343" s="22" t="s">
        <v>27</v>
      </c>
      <c r="I343" s="33"/>
      <c r="M343" s="99">
        <v>1</v>
      </c>
      <c r="N343" s="249">
        <v>306.31004719999999</v>
      </c>
      <c r="O343" s="256">
        <v>298.35703960000001</v>
      </c>
    </row>
    <row r="344" spans="2:18" x14ac:dyDescent="0.25">
      <c r="B344" s="147" t="s">
        <v>286</v>
      </c>
      <c r="M344" s="99">
        <v>2</v>
      </c>
      <c r="N344" s="249">
        <v>362.78095139999999</v>
      </c>
      <c r="O344" s="256">
        <v>335.32192429999998</v>
      </c>
      <c r="P344" s="5"/>
      <c r="Q344" s="5"/>
      <c r="R344" s="5"/>
    </row>
    <row r="345" spans="2:18" x14ac:dyDescent="0.25">
      <c r="B345" s="12"/>
      <c r="M345" s="99">
        <v>3</v>
      </c>
      <c r="N345" s="249">
        <v>394.883779</v>
      </c>
      <c r="O345" s="256">
        <v>354.23830839999999</v>
      </c>
      <c r="P345" s="5"/>
      <c r="Q345" s="5"/>
      <c r="R345" s="5"/>
    </row>
    <row r="346" spans="2:18" x14ac:dyDescent="0.25">
      <c r="M346" s="99">
        <v>4</v>
      </c>
      <c r="N346" s="249">
        <v>414.4841576</v>
      </c>
      <c r="O346" s="256">
        <v>374.78834669999998</v>
      </c>
      <c r="P346" s="5"/>
      <c r="Q346" s="5"/>
      <c r="R346" s="5"/>
    </row>
    <row r="347" spans="2:18" x14ac:dyDescent="0.25">
      <c r="M347" s="99">
        <v>5</v>
      </c>
      <c r="N347" s="249">
        <v>424.36636650000003</v>
      </c>
      <c r="O347" s="256">
        <v>386.95129300000002</v>
      </c>
    </row>
    <row r="348" spans="2:18" x14ac:dyDescent="0.25">
      <c r="M348" s="99">
        <v>6</v>
      </c>
      <c r="N348" s="249">
        <v>456.22540559999999</v>
      </c>
      <c r="O348" s="256">
        <v>396.66342680000002</v>
      </c>
    </row>
    <row r="349" spans="2:18" ht="18.75" x14ac:dyDescent="0.3">
      <c r="L349" s="55"/>
      <c r="M349" s="99">
        <v>7</v>
      </c>
      <c r="N349" s="249">
        <v>468.96638890000003</v>
      </c>
      <c r="O349" s="256">
        <v>410.15613439999998</v>
      </c>
    </row>
    <row r="350" spans="2:18" x14ac:dyDescent="0.25">
      <c r="M350" s="99">
        <v>8</v>
      </c>
      <c r="N350" s="249">
        <v>482.60774609999999</v>
      </c>
      <c r="O350" s="256">
        <v>427.47716800000001</v>
      </c>
    </row>
    <row r="351" spans="2:18" x14ac:dyDescent="0.25">
      <c r="M351" s="99">
        <v>9</v>
      </c>
      <c r="N351" s="249">
        <v>532.76952340000003</v>
      </c>
      <c r="O351" s="256">
        <v>458.2390886</v>
      </c>
    </row>
    <row r="352" spans="2:18" x14ac:dyDescent="0.25">
      <c r="M352" s="99">
        <v>10</v>
      </c>
      <c r="N352" s="249">
        <v>576.41061009999999</v>
      </c>
      <c r="O352" s="256">
        <v>501.46102639999998</v>
      </c>
    </row>
    <row r="353" spans="2:20" x14ac:dyDescent="0.25">
      <c r="M353" s="99"/>
      <c r="N353" s="80"/>
      <c r="O353" s="80"/>
    </row>
    <row r="354" spans="2:20" x14ac:dyDescent="0.25">
      <c r="M354" s="99"/>
      <c r="N354" s="80"/>
      <c r="O354" s="80"/>
    </row>
    <row r="355" spans="2:20" x14ac:dyDescent="0.25">
      <c r="H355" s="44"/>
      <c r="M355" s="99"/>
      <c r="N355" s="80"/>
      <c r="O355" s="80"/>
    </row>
    <row r="356" spans="2:20" x14ac:dyDescent="0.25">
      <c r="H356" s="44"/>
      <c r="M356" s="99"/>
      <c r="N356" s="80"/>
      <c r="O356" s="80"/>
    </row>
    <row r="357" spans="2:20" x14ac:dyDescent="0.25">
      <c r="H357" s="44"/>
      <c r="M357" s="99"/>
      <c r="N357" s="80"/>
      <c r="O357" s="80"/>
    </row>
    <row r="358" spans="2:20" x14ac:dyDescent="0.25">
      <c r="H358" s="44"/>
      <c r="M358" s="98"/>
    </row>
    <row r="359" spans="2:20" x14ac:dyDescent="0.25">
      <c r="H359" s="44"/>
    </row>
    <row r="360" spans="2:20" x14ac:dyDescent="0.25">
      <c r="H360" s="44"/>
    </row>
    <row r="361" spans="2:20" x14ac:dyDescent="0.25">
      <c r="H361" s="44"/>
    </row>
    <row r="362" spans="2:20" x14ac:dyDescent="0.25">
      <c r="H362" s="44"/>
    </row>
    <row r="363" spans="2:20" x14ac:dyDescent="0.25">
      <c r="H363" s="44"/>
    </row>
    <row r="364" spans="2:20" x14ac:dyDescent="0.25">
      <c r="H364" s="44"/>
    </row>
    <row r="365" spans="2:20" ht="15.75" x14ac:dyDescent="0.25">
      <c r="B365" s="4" t="s">
        <v>287</v>
      </c>
      <c r="H365" s="44"/>
      <c r="M365" s="78" t="s">
        <v>20</v>
      </c>
      <c r="N365" s="317" t="s">
        <v>60</v>
      </c>
      <c r="O365" s="317"/>
      <c r="P365" s="317"/>
      <c r="Q365" s="317"/>
      <c r="R365" s="317"/>
      <c r="S365" s="317"/>
      <c r="T365" s="317"/>
    </row>
    <row r="366" spans="2:20" ht="15.75" x14ac:dyDescent="0.25">
      <c r="B366" s="94" t="s">
        <v>12</v>
      </c>
      <c r="H366" s="44"/>
      <c r="M366" s="240"/>
      <c r="N366" s="98">
        <v>2011</v>
      </c>
      <c r="O366" s="97">
        <v>2012</v>
      </c>
      <c r="P366" s="97">
        <v>2013</v>
      </c>
      <c r="Q366" s="97">
        <v>2014</v>
      </c>
      <c r="R366" s="97">
        <v>2015</v>
      </c>
      <c r="S366" s="97">
        <v>2016</v>
      </c>
      <c r="T366" s="97">
        <v>2017</v>
      </c>
    </row>
    <row r="367" spans="2:20" x14ac:dyDescent="0.25">
      <c r="B367" s="22" t="s">
        <v>27</v>
      </c>
      <c r="H367" s="44"/>
      <c r="M367" s="126" t="s">
        <v>180</v>
      </c>
      <c r="N367" s="249">
        <v>372.3075819</v>
      </c>
      <c r="O367" s="249">
        <v>397.56126649999999</v>
      </c>
      <c r="P367" s="249">
        <v>412.6416716</v>
      </c>
      <c r="Q367" s="249">
        <v>443.32251230000003</v>
      </c>
      <c r="R367" s="249">
        <v>461.94233229999998</v>
      </c>
      <c r="S367" s="249">
        <v>456.85213420000002</v>
      </c>
      <c r="T367" s="256">
        <v>471.24938209999999</v>
      </c>
    </row>
    <row r="368" spans="2:20" x14ac:dyDescent="0.25">
      <c r="H368" s="44"/>
      <c r="M368" s="126" t="s">
        <v>164</v>
      </c>
      <c r="N368" s="249">
        <v>343.45131140000001</v>
      </c>
      <c r="O368" s="249">
        <v>366.59079989999998</v>
      </c>
      <c r="P368" s="249">
        <v>363.30300149999999</v>
      </c>
      <c r="Q368" s="249">
        <v>391.581996</v>
      </c>
      <c r="R368" s="249">
        <v>391.70885179999999</v>
      </c>
      <c r="S368" s="249">
        <v>397.60936939999999</v>
      </c>
      <c r="T368" s="256">
        <v>416.7001156</v>
      </c>
    </row>
    <row r="369" spans="8:20" x14ac:dyDescent="0.25">
      <c r="H369" s="44"/>
      <c r="M369" s="126" t="s">
        <v>163</v>
      </c>
      <c r="N369" s="249">
        <v>433.44945360000003</v>
      </c>
      <c r="O369" s="249">
        <v>459.74000260000003</v>
      </c>
      <c r="P369" s="249">
        <v>467.61826339999999</v>
      </c>
      <c r="Q369" s="249">
        <v>508.00444049999999</v>
      </c>
      <c r="R369" s="249">
        <v>528.79574760000003</v>
      </c>
      <c r="S369" s="249">
        <v>525.67174239999997</v>
      </c>
      <c r="T369" s="256">
        <v>533.67355480000003</v>
      </c>
    </row>
    <row r="370" spans="8:20" x14ac:dyDescent="0.25">
      <c r="H370" s="44"/>
      <c r="M370" s="99" t="s">
        <v>6</v>
      </c>
      <c r="N370" s="249">
        <v>245.65017589999999</v>
      </c>
      <c r="O370" s="249">
        <v>257.04299379999998</v>
      </c>
      <c r="P370" s="249">
        <v>265.3636171</v>
      </c>
      <c r="Q370" s="249">
        <v>280.77816630000001</v>
      </c>
      <c r="R370" s="249">
        <v>298.03154360000002</v>
      </c>
      <c r="S370" s="249">
        <v>297.57510389999999</v>
      </c>
      <c r="T370" s="256">
        <v>310.9528287</v>
      </c>
    </row>
    <row r="371" spans="8:20" x14ac:dyDescent="0.25">
      <c r="H371" s="44"/>
      <c r="M371" s="99" t="s">
        <v>45</v>
      </c>
      <c r="N371" s="249">
        <v>315.56177439999999</v>
      </c>
      <c r="O371" s="249">
        <v>315.37439449999999</v>
      </c>
      <c r="P371" s="249">
        <v>330.71158889999998</v>
      </c>
      <c r="Q371" s="249">
        <v>351.33378809999999</v>
      </c>
      <c r="R371" s="249">
        <v>371.52172300000001</v>
      </c>
      <c r="S371" s="249">
        <v>378.39178659999999</v>
      </c>
      <c r="T371" s="256">
        <v>386.99279610000002</v>
      </c>
    </row>
    <row r="372" spans="8:20" x14ac:dyDescent="0.25">
      <c r="H372" s="44"/>
      <c r="M372" s="84"/>
      <c r="N372" s="80"/>
      <c r="O372" s="80"/>
      <c r="P372" s="80"/>
      <c r="Q372" s="80"/>
      <c r="R372" s="80"/>
      <c r="S372" s="80"/>
      <c r="T372" s="166"/>
    </row>
    <row r="373" spans="8:20" x14ac:dyDescent="0.25">
      <c r="H373" s="44"/>
      <c r="M373" s="84"/>
      <c r="N373" s="80"/>
      <c r="O373" s="80"/>
      <c r="P373" s="80"/>
      <c r="Q373" s="80"/>
      <c r="R373" s="80"/>
      <c r="S373" s="80"/>
      <c r="T373" s="166"/>
    </row>
    <row r="374" spans="8:20" x14ac:dyDescent="0.25">
      <c r="H374" s="44"/>
      <c r="M374" s="84"/>
      <c r="N374" s="80"/>
      <c r="O374" s="80"/>
      <c r="P374" s="80"/>
      <c r="Q374" s="80"/>
      <c r="R374" s="80"/>
      <c r="S374" s="80"/>
      <c r="T374" s="166"/>
    </row>
    <row r="375" spans="8:20" x14ac:dyDescent="0.25">
      <c r="H375" s="44"/>
      <c r="M375" s="79"/>
      <c r="N375" s="80"/>
      <c r="O375" s="80"/>
      <c r="P375" s="80"/>
      <c r="Q375" s="80"/>
      <c r="R375" s="80"/>
      <c r="S375" s="80"/>
      <c r="T375" s="166"/>
    </row>
    <row r="376" spans="8:20" x14ac:dyDescent="0.25">
      <c r="H376" s="44"/>
      <c r="M376" s="79"/>
      <c r="N376" s="80"/>
      <c r="O376" s="80"/>
      <c r="P376" s="80"/>
      <c r="Q376" s="80"/>
      <c r="R376" s="80"/>
      <c r="S376" s="80"/>
      <c r="T376" s="166"/>
    </row>
    <row r="377" spans="8:20" x14ac:dyDescent="0.25">
      <c r="H377" s="44"/>
    </row>
    <row r="378" spans="8:20" x14ac:dyDescent="0.25">
      <c r="H378" s="44"/>
    </row>
    <row r="379" spans="8:20" x14ac:dyDescent="0.25">
      <c r="H379" s="44"/>
    </row>
    <row r="380" spans="8:20" x14ac:dyDescent="0.25">
      <c r="H380" s="44"/>
    </row>
    <row r="381" spans="8:20" x14ac:dyDescent="0.25">
      <c r="H381" s="44"/>
    </row>
    <row r="382" spans="8:20" x14ac:dyDescent="0.25">
      <c r="H382" s="44"/>
    </row>
    <row r="383" spans="8:20" x14ac:dyDescent="0.25">
      <c r="H383" s="44"/>
    </row>
    <row r="384" spans="8:20" x14ac:dyDescent="0.25">
      <c r="H384" s="44"/>
    </row>
    <row r="385" spans="2:20" x14ac:dyDescent="0.25">
      <c r="H385" s="44"/>
    </row>
    <row r="386" spans="2:20" x14ac:dyDescent="0.25">
      <c r="H386" s="44"/>
    </row>
    <row r="387" spans="2:20" x14ac:dyDescent="0.25">
      <c r="H387" s="44"/>
    </row>
    <row r="388" spans="2:20" x14ac:dyDescent="0.25">
      <c r="H388" s="44"/>
    </row>
    <row r="389" spans="2:20" x14ac:dyDescent="0.25">
      <c r="H389" s="44"/>
    </row>
    <row r="390" spans="2:20" ht="15.75" x14ac:dyDescent="0.25">
      <c r="B390" s="4" t="s">
        <v>185</v>
      </c>
      <c r="H390" s="44"/>
      <c r="M390" s="78" t="s">
        <v>20</v>
      </c>
      <c r="N390" s="317" t="s">
        <v>60</v>
      </c>
      <c r="O390" s="317"/>
      <c r="P390" s="317"/>
      <c r="Q390" s="317"/>
      <c r="R390" s="317"/>
      <c r="S390" s="317"/>
      <c r="T390" s="317"/>
    </row>
    <row r="391" spans="2:20" ht="15.75" x14ac:dyDescent="0.25">
      <c r="B391" s="94" t="s">
        <v>12</v>
      </c>
      <c r="H391" s="44"/>
      <c r="M391" s="240"/>
      <c r="N391" s="98">
        <v>2011</v>
      </c>
      <c r="O391" s="97">
        <v>2012</v>
      </c>
      <c r="P391" s="97">
        <v>2013</v>
      </c>
      <c r="Q391" s="97">
        <v>2014</v>
      </c>
      <c r="R391" s="97">
        <v>2015</v>
      </c>
      <c r="S391" s="97">
        <v>2016</v>
      </c>
      <c r="T391" s="97">
        <v>2017</v>
      </c>
    </row>
    <row r="392" spans="2:20" x14ac:dyDescent="0.25">
      <c r="B392" s="22" t="s">
        <v>27</v>
      </c>
      <c r="H392" s="44"/>
      <c r="M392" s="126" t="s">
        <v>180</v>
      </c>
      <c r="N392" s="249">
        <v>282.09360359999999</v>
      </c>
      <c r="O392" s="249">
        <v>299.06590599999998</v>
      </c>
      <c r="P392" s="249">
        <v>309.43417049999999</v>
      </c>
      <c r="Q392" s="249">
        <v>330.49797239999998</v>
      </c>
      <c r="R392" s="249">
        <v>343.4349105</v>
      </c>
      <c r="S392" s="249">
        <v>336.23224470000002</v>
      </c>
      <c r="T392" s="256">
        <v>345.33463319999998</v>
      </c>
    </row>
    <row r="393" spans="2:20" x14ac:dyDescent="0.25">
      <c r="H393" s="44"/>
      <c r="M393" s="126" t="s">
        <v>164</v>
      </c>
      <c r="N393" s="249">
        <v>262.0739628</v>
      </c>
      <c r="O393" s="249">
        <v>276.72628120000002</v>
      </c>
      <c r="P393" s="249">
        <v>274.23999709999998</v>
      </c>
      <c r="Q393" s="249">
        <v>292.85687350000001</v>
      </c>
      <c r="R393" s="249">
        <v>293.16750730000001</v>
      </c>
      <c r="S393" s="249">
        <v>292.94613779999997</v>
      </c>
      <c r="T393" s="256">
        <v>305.80537800000002</v>
      </c>
    </row>
    <row r="394" spans="2:20" x14ac:dyDescent="0.25">
      <c r="H394" s="44"/>
      <c r="M394" s="126" t="s">
        <v>163</v>
      </c>
      <c r="N394" s="249">
        <v>321.35782080000001</v>
      </c>
      <c r="O394" s="249">
        <v>338.71872819999999</v>
      </c>
      <c r="P394" s="249">
        <v>343.74640970000002</v>
      </c>
      <c r="Q394" s="249">
        <v>370.59976110000002</v>
      </c>
      <c r="R394" s="249">
        <v>384.50129800000002</v>
      </c>
      <c r="S394" s="249">
        <v>377.3518019</v>
      </c>
      <c r="T394" s="256">
        <v>380.09618419999998</v>
      </c>
    </row>
    <row r="395" spans="2:20" x14ac:dyDescent="0.25">
      <c r="H395" s="44"/>
      <c r="M395" s="99" t="s">
        <v>6</v>
      </c>
      <c r="N395" s="249">
        <v>191.83739</v>
      </c>
      <c r="O395" s="249">
        <v>197.12455270000001</v>
      </c>
      <c r="P395" s="249">
        <v>202.5240666</v>
      </c>
      <c r="Q395" s="249">
        <v>213.5506642</v>
      </c>
      <c r="R395" s="249">
        <v>226.55634889999999</v>
      </c>
      <c r="S395" s="249">
        <v>223.91725439999999</v>
      </c>
      <c r="T395" s="256">
        <v>232.81602889999999</v>
      </c>
    </row>
    <row r="396" spans="2:20" x14ac:dyDescent="0.25">
      <c r="H396" s="44"/>
      <c r="M396" s="99" t="s">
        <v>45</v>
      </c>
      <c r="N396" s="249">
        <v>243.46649439999999</v>
      </c>
      <c r="O396" s="249">
        <v>239.3878479</v>
      </c>
      <c r="P396" s="249">
        <v>250.77737500000001</v>
      </c>
      <c r="Q396" s="249">
        <v>264.98506329999998</v>
      </c>
      <c r="R396" s="249">
        <v>280.19688000000002</v>
      </c>
      <c r="S396" s="249">
        <v>281.7869781</v>
      </c>
      <c r="T396" s="256">
        <v>286.87818909999999</v>
      </c>
    </row>
    <row r="397" spans="2:20" x14ac:dyDescent="0.25">
      <c r="H397" s="44"/>
    </row>
    <row r="398" spans="2:20" x14ac:dyDescent="0.25">
      <c r="H398" s="44"/>
    </row>
    <row r="399" spans="2:20" x14ac:dyDescent="0.25">
      <c r="H399" s="44"/>
    </row>
    <row r="400" spans="2:20" x14ac:dyDescent="0.25">
      <c r="H400" s="44"/>
      <c r="M400" s="84"/>
      <c r="N400" s="80"/>
      <c r="O400" s="80"/>
      <c r="P400" s="80"/>
      <c r="Q400" s="80"/>
      <c r="R400" s="80"/>
      <c r="S400" s="80"/>
      <c r="T400"/>
    </row>
    <row r="401" spans="2:20" x14ac:dyDescent="0.25">
      <c r="H401" s="44"/>
      <c r="M401" s="84"/>
      <c r="N401" s="80"/>
      <c r="O401" s="80"/>
      <c r="P401" s="80"/>
      <c r="Q401" s="80"/>
      <c r="R401" s="80"/>
      <c r="S401" s="80"/>
      <c r="T401"/>
    </row>
    <row r="402" spans="2:20" x14ac:dyDescent="0.25">
      <c r="H402" s="44"/>
      <c r="M402" s="84"/>
      <c r="N402" s="80"/>
      <c r="O402" s="80"/>
      <c r="P402" s="80"/>
      <c r="Q402" s="80"/>
      <c r="R402" s="80"/>
      <c r="S402" s="80"/>
      <c r="T402"/>
    </row>
    <row r="403" spans="2:20" x14ac:dyDescent="0.25">
      <c r="H403" s="44"/>
      <c r="M403" s="79"/>
      <c r="N403" s="80"/>
      <c r="O403" s="80"/>
      <c r="P403" s="80"/>
      <c r="Q403" s="80"/>
      <c r="R403" s="80"/>
      <c r="S403" s="80"/>
      <c r="T403"/>
    </row>
    <row r="404" spans="2:20" x14ac:dyDescent="0.25">
      <c r="H404" s="44"/>
      <c r="M404" s="79"/>
      <c r="N404" s="80"/>
      <c r="O404" s="80"/>
      <c r="P404" s="80"/>
      <c r="Q404" s="80"/>
      <c r="R404" s="80"/>
      <c r="S404" s="80"/>
      <c r="T404"/>
    </row>
    <row r="405" spans="2:20" x14ac:dyDescent="0.25">
      <c r="H405" s="44"/>
    </row>
    <row r="406" spans="2:20" x14ac:dyDescent="0.25">
      <c r="H406" s="44"/>
    </row>
    <row r="407" spans="2:20" x14ac:dyDescent="0.25">
      <c r="H407" s="44"/>
    </row>
    <row r="408" spans="2:20" x14ac:dyDescent="0.25">
      <c r="H408" s="44"/>
    </row>
    <row r="409" spans="2:20" x14ac:dyDescent="0.25">
      <c r="H409" s="44"/>
    </row>
    <row r="410" spans="2:20" x14ac:dyDescent="0.25">
      <c r="H410" s="44"/>
    </row>
    <row r="411" spans="2:20" x14ac:dyDescent="0.25">
      <c r="H411" s="44"/>
    </row>
    <row r="412" spans="2:20" x14ac:dyDescent="0.25">
      <c r="H412" s="44"/>
    </row>
    <row r="413" spans="2:20" x14ac:dyDescent="0.25">
      <c r="H413" s="44"/>
    </row>
    <row r="414" spans="2:20" ht="15.75" x14ac:dyDescent="0.25">
      <c r="B414" s="4" t="s">
        <v>288</v>
      </c>
      <c r="M414" s="100" t="s">
        <v>1</v>
      </c>
      <c r="N414" s="317" t="s">
        <v>66</v>
      </c>
      <c r="O414" s="317"/>
      <c r="P414" s="317"/>
      <c r="Q414" s="317"/>
      <c r="R414" s="317"/>
      <c r="S414" s="317"/>
      <c r="T414" s="317"/>
    </row>
    <row r="415" spans="2:20" ht="15.75" x14ac:dyDescent="0.25">
      <c r="B415" s="94" t="s">
        <v>12</v>
      </c>
      <c r="N415" s="98">
        <v>2011</v>
      </c>
      <c r="O415" s="98">
        <v>2012</v>
      </c>
      <c r="P415" s="98">
        <v>2013</v>
      </c>
      <c r="Q415" s="98">
        <v>2014</v>
      </c>
      <c r="R415" s="97">
        <v>2015</v>
      </c>
      <c r="S415" s="224">
        <v>2016</v>
      </c>
      <c r="T415" s="224">
        <v>2017</v>
      </c>
    </row>
    <row r="416" spans="2:20" x14ac:dyDescent="0.25">
      <c r="B416" s="22" t="s">
        <v>27</v>
      </c>
      <c r="I416" s="33"/>
      <c r="M416" s="143" t="s">
        <v>141</v>
      </c>
      <c r="N416" s="241">
        <v>335.46767249999999</v>
      </c>
      <c r="O416" s="241">
        <v>322.49304660000001</v>
      </c>
      <c r="P416" s="241">
        <v>347.70293359999999</v>
      </c>
      <c r="Q416" s="257">
        <v>378.60281199999997</v>
      </c>
      <c r="R416" s="241">
        <v>421.05839859999998</v>
      </c>
      <c r="S416" s="256">
        <v>406.00624740000001</v>
      </c>
      <c r="T416" s="256">
        <v>422.44321200000002</v>
      </c>
    </row>
    <row r="417" spans="2:20" x14ac:dyDescent="0.25">
      <c r="B417" s="52"/>
      <c r="M417" s="143" t="s">
        <v>140</v>
      </c>
      <c r="N417" s="241">
        <v>353.81775870000001</v>
      </c>
      <c r="O417" s="241">
        <v>386.20629769999999</v>
      </c>
      <c r="P417" s="241">
        <v>388.469719</v>
      </c>
      <c r="Q417" s="257">
        <v>414.30179600000002</v>
      </c>
      <c r="R417" s="241">
        <v>428.58268779999997</v>
      </c>
      <c r="S417" s="256">
        <v>424.82613140000001</v>
      </c>
      <c r="T417" s="256">
        <v>433.0516586</v>
      </c>
    </row>
    <row r="418" spans="2:20" x14ac:dyDescent="0.25">
      <c r="M418" s="143" t="s">
        <v>93</v>
      </c>
      <c r="N418" s="241">
        <v>306.87457030000002</v>
      </c>
      <c r="O418" s="241">
        <v>336.8430664</v>
      </c>
      <c r="P418" s="241">
        <v>342.54840899999999</v>
      </c>
      <c r="Q418" s="257">
        <v>369.89905349999998</v>
      </c>
      <c r="R418" s="241">
        <v>381.4259495</v>
      </c>
      <c r="S418" s="256">
        <v>380.87220170000001</v>
      </c>
      <c r="T418" s="256">
        <v>385.65097950000001</v>
      </c>
    </row>
    <row r="419" spans="2:20" x14ac:dyDescent="0.25">
      <c r="M419" s="143" t="s">
        <v>94</v>
      </c>
      <c r="N419" s="241">
        <v>268.02770909999998</v>
      </c>
      <c r="O419" s="241">
        <v>309.56964440000002</v>
      </c>
      <c r="P419" s="241">
        <v>309.98707919999998</v>
      </c>
      <c r="Q419" s="257">
        <v>324.47559100000001</v>
      </c>
      <c r="R419" s="241">
        <v>331.75318010000001</v>
      </c>
      <c r="S419" s="256">
        <v>331.43796459999999</v>
      </c>
      <c r="T419" s="256">
        <v>331.91202779999998</v>
      </c>
    </row>
    <row r="420" spans="2:20" x14ac:dyDescent="0.25">
      <c r="M420" s="1"/>
    </row>
    <row r="421" spans="2:20" x14ac:dyDescent="0.25">
      <c r="M421" s="1"/>
    </row>
    <row r="422" spans="2:20" x14ac:dyDescent="0.25">
      <c r="M422" s="1"/>
    </row>
    <row r="423" spans="2:20" x14ac:dyDescent="0.25">
      <c r="M423" s="1"/>
    </row>
    <row r="424" spans="2:20" x14ac:dyDescent="0.25">
      <c r="M424" s="143"/>
      <c r="N424" s="16"/>
      <c r="O424" s="16"/>
      <c r="P424" s="16"/>
      <c r="Q424" s="144"/>
      <c r="R424" s="16"/>
      <c r="S424" s="166"/>
      <c r="T424" s="166"/>
    </row>
    <row r="425" spans="2:20" x14ac:dyDescent="0.25">
      <c r="M425" s="143"/>
      <c r="N425" s="16"/>
      <c r="O425" s="16"/>
      <c r="P425" s="16"/>
      <c r="Q425" s="144"/>
      <c r="R425" s="16"/>
      <c r="S425" s="166"/>
      <c r="T425" s="166"/>
    </row>
    <row r="426" spans="2:20" x14ac:dyDescent="0.25">
      <c r="M426" s="143"/>
      <c r="N426" s="16"/>
      <c r="O426" s="16"/>
      <c r="P426" s="16"/>
      <c r="Q426" s="144"/>
      <c r="R426" s="16"/>
      <c r="S426" s="166"/>
      <c r="T426" s="166"/>
    </row>
    <row r="427" spans="2:20" x14ac:dyDescent="0.25">
      <c r="M427" s="143"/>
      <c r="N427" s="16"/>
      <c r="O427" s="16"/>
      <c r="P427" s="16"/>
      <c r="Q427" s="144"/>
      <c r="R427" s="16"/>
      <c r="S427" s="166"/>
      <c r="T427" s="166"/>
    </row>
    <row r="438" spans="2:20" ht="15.75" x14ac:dyDescent="0.25">
      <c r="B438" s="4" t="s">
        <v>291</v>
      </c>
      <c r="M438" s="195" t="s">
        <v>1</v>
      </c>
      <c r="N438" s="317" t="s">
        <v>66</v>
      </c>
      <c r="O438" s="317"/>
      <c r="P438" s="317"/>
      <c r="Q438" s="317"/>
      <c r="R438" s="317"/>
      <c r="S438" s="317"/>
      <c r="T438" s="317"/>
    </row>
    <row r="439" spans="2:20" ht="15.75" x14ac:dyDescent="0.25">
      <c r="B439" s="94" t="s">
        <v>12</v>
      </c>
      <c r="M439" s="240"/>
      <c r="N439" s="98">
        <v>2011</v>
      </c>
      <c r="O439" s="98">
        <v>2012</v>
      </c>
      <c r="P439" s="98">
        <v>2013</v>
      </c>
      <c r="Q439" s="98">
        <v>2014</v>
      </c>
      <c r="R439" s="97">
        <v>2015</v>
      </c>
      <c r="S439" s="224">
        <v>2016</v>
      </c>
      <c r="T439" s="224">
        <v>2017</v>
      </c>
    </row>
    <row r="440" spans="2:20" x14ac:dyDescent="0.25">
      <c r="B440" s="22" t="s">
        <v>27</v>
      </c>
      <c r="M440" s="196" t="s">
        <v>141</v>
      </c>
      <c r="N440" s="241">
        <v>259.4027529</v>
      </c>
      <c r="O440" s="241">
        <v>241.58804190000001</v>
      </c>
      <c r="P440" s="241">
        <v>260.22507869999998</v>
      </c>
      <c r="Q440" s="257">
        <v>283.74827099999999</v>
      </c>
      <c r="R440" s="241">
        <v>314.81928299999998</v>
      </c>
      <c r="S440" s="256">
        <v>302.29797580000002</v>
      </c>
      <c r="T440" s="256">
        <v>314.15120289999999</v>
      </c>
    </row>
    <row r="441" spans="2:20" x14ac:dyDescent="0.25">
      <c r="M441" s="196" t="s">
        <v>140</v>
      </c>
      <c r="N441" s="241">
        <v>266.9002084</v>
      </c>
      <c r="O441" s="241">
        <v>290.4965765</v>
      </c>
      <c r="P441" s="241">
        <v>292.42279789999998</v>
      </c>
      <c r="Q441" s="257">
        <v>310.5988486</v>
      </c>
      <c r="R441" s="241">
        <v>320.63750349999998</v>
      </c>
      <c r="S441" s="256">
        <v>314.02553169999999</v>
      </c>
      <c r="T441" s="256">
        <v>318.11813690000002</v>
      </c>
    </row>
    <row r="442" spans="2:20" x14ac:dyDescent="0.25">
      <c r="M442" s="196" t="s">
        <v>93</v>
      </c>
      <c r="N442" s="241">
        <v>228.6382883</v>
      </c>
      <c r="O442" s="241">
        <v>250.1381524</v>
      </c>
      <c r="P442" s="241">
        <v>254.58706989999999</v>
      </c>
      <c r="Q442" s="257">
        <v>271.41113560000002</v>
      </c>
      <c r="R442" s="241">
        <v>280.36837170000001</v>
      </c>
      <c r="S442" s="256">
        <v>276.34999729999998</v>
      </c>
      <c r="T442" s="256">
        <v>276.42448439999998</v>
      </c>
    </row>
    <row r="443" spans="2:20" x14ac:dyDescent="0.25">
      <c r="M443" s="196" t="s">
        <v>94</v>
      </c>
      <c r="N443" s="241">
        <v>204.6815191</v>
      </c>
      <c r="O443" s="241">
        <v>236.3148631</v>
      </c>
      <c r="P443" s="241">
        <v>234.94272340000001</v>
      </c>
      <c r="Q443" s="257">
        <v>245.2241818</v>
      </c>
      <c r="R443" s="241">
        <v>252.13156050000001</v>
      </c>
      <c r="S443" s="256">
        <v>247.0162986</v>
      </c>
      <c r="T443" s="256">
        <v>250.41716450000001</v>
      </c>
    </row>
    <row r="444" spans="2:20" x14ac:dyDescent="0.25">
      <c r="M444" s="196"/>
      <c r="N444" s="193"/>
      <c r="O444" s="193"/>
      <c r="P444" s="193"/>
      <c r="Q444" s="197"/>
      <c r="R444" s="193"/>
      <c r="S444" s="198"/>
      <c r="T444" s="198"/>
    </row>
    <row r="445" spans="2:20" x14ac:dyDescent="0.25">
      <c r="M445" s="196"/>
      <c r="N445" s="193"/>
      <c r="O445" s="193"/>
      <c r="P445" s="193"/>
      <c r="Q445" s="197"/>
      <c r="R445" s="193"/>
      <c r="S445" s="198"/>
      <c r="T445" s="198"/>
    </row>
    <row r="446" spans="2:20" x14ac:dyDescent="0.25">
      <c r="M446" s="196"/>
      <c r="N446" s="193"/>
      <c r="O446" s="193"/>
      <c r="P446" s="193"/>
      <c r="Q446" s="197"/>
      <c r="R446" s="193"/>
      <c r="S446" s="198"/>
      <c r="T446" s="198"/>
    </row>
    <row r="447" spans="2:20" x14ac:dyDescent="0.25">
      <c r="M447" s="196"/>
      <c r="N447" s="193"/>
      <c r="O447" s="193"/>
      <c r="P447" s="193"/>
      <c r="Q447" s="197"/>
      <c r="R447" s="193"/>
      <c r="S447" s="198"/>
      <c r="T447" s="198"/>
    </row>
    <row r="462" spans="2:15" ht="17.25" customHeight="1" x14ac:dyDescent="0.25">
      <c r="B462" s="135" t="s">
        <v>375</v>
      </c>
      <c r="M462" s="195" t="s">
        <v>61</v>
      </c>
      <c r="N462" s="251" t="s">
        <v>412</v>
      </c>
      <c r="O462" s="251" t="s">
        <v>413</v>
      </c>
    </row>
    <row r="463" spans="2:15" x14ac:dyDescent="0.25">
      <c r="B463" s="52" t="s">
        <v>12</v>
      </c>
      <c r="C463" s="46"/>
      <c r="L463" s="42"/>
      <c r="M463" s="83" t="s">
        <v>289</v>
      </c>
      <c r="N463" s="256">
        <v>460.42799150000002</v>
      </c>
      <c r="O463" s="256">
        <v>556.48468460000004</v>
      </c>
    </row>
    <row r="464" spans="2:15" x14ac:dyDescent="0.25">
      <c r="B464" s="22" t="s">
        <v>27</v>
      </c>
      <c r="C464" s="46"/>
      <c r="L464" s="42"/>
      <c r="M464" s="83" t="s">
        <v>180</v>
      </c>
      <c r="N464" s="256">
        <v>474.9918955</v>
      </c>
      <c r="O464" s="256">
        <v>584.49598289999994</v>
      </c>
    </row>
    <row r="465" spans="2:15" x14ac:dyDescent="0.25">
      <c r="B465" s="22"/>
      <c r="C465" s="46"/>
      <c r="L465" s="42"/>
      <c r="M465" s="83" t="s">
        <v>164</v>
      </c>
      <c r="N465" s="256">
        <v>395.0904127</v>
      </c>
      <c r="O465" s="256">
        <v>488.18253120000003</v>
      </c>
    </row>
    <row r="466" spans="2:15" x14ac:dyDescent="0.25">
      <c r="L466" s="42"/>
      <c r="M466" s="83" t="s">
        <v>163</v>
      </c>
      <c r="N466" s="256">
        <v>556.80029260000003</v>
      </c>
      <c r="O466" s="256">
        <v>656.39037450000001</v>
      </c>
    </row>
    <row r="467" spans="2:15" x14ac:dyDescent="0.25">
      <c r="L467" s="42"/>
      <c r="M467" s="250" t="s">
        <v>6</v>
      </c>
      <c r="N467" s="256">
        <v>298.78927390000001</v>
      </c>
      <c r="O467" s="256">
        <v>375.63356629999998</v>
      </c>
    </row>
    <row r="468" spans="2:15" x14ac:dyDescent="0.25">
      <c r="L468" s="42"/>
      <c r="M468" s="83" t="s">
        <v>290</v>
      </c>
      <c r="N468" s="256">
        <v>386.45807259999998</v>
      </c>
      <c r="O468" s="256">
        <v>482.82806499999998</v>
      </c>
    </row>
    <row r="469" spans="2:15" x14ac:dyDescent="0.25">
      <c r="I469" s="8"/>
      <c r="L469" s="42"/>
      <c r="M469" s="1"/>
    </row>
    <row r="470" spans="2:15" x14ac:dyDescent="0.25">
      <c r="I470" s="168"/>
      <c r="J470" s="169"/>
      <c r="L470" s="42"/>
      <c r="M470" s="1"/>
    </row>
    <row r="471" spans="2:15" x14ac:dyDescent="0.25">
      <c r="I471" s="168"/>
      <c r="J471" s="169"/>
      <c r="L471" s="42"/>
      <c r="M471" s="1"/>
    </row>
    <row r="472" spans="2:15" x14ac:dyDescent="0.25">
      <c r="I472" s="168"/>
      <c r="J472" s="169"/>
      <c r="L472" s="42"/>
      <c r="M472" s="1"/>
    </row>
    <row r="473" spans="2:15" x14ac:dyDescent="0.25">
      <c r="I473" s="168"/>
      <c r="J473" s="169"/>
      <c r="L473" s="42"/>
      <c r="M473" s="1"/>
    </row>
    <row r="474" spans="2:15" x14ac:dyDescent="0.25">
      <c r="I474" s="168"/>
      <c r="J474" s="169"/>
      <c r="L474" s="42"/>
      <c r="M474" s="1"/>
    </row>
    <row r="475" spans="2:15" x14ac:dyDescent="0.25">
      <c r="I475" s="168"/>
      <c r="J475" s="169"/>
      <c r="L475" s="42"/>
      <c r="M475" s="1"/>
    </row>
    <row r="476" spans="2:15" x14ac:dyDescent="0.25">
      <c r="I476" s="168"/>
      <c r="J476" s="169"/>
      <c r="L476" s="42"/>
      <c r="M476" s="1"/>
    </row>
    <row r="477" spans="2:15" x14ac:dyDescent="0.25">
      <c r="I477" s="168"/>
      <c r="J477" s="169"/>
      <c r="L477" s="42"/>
      <c r="M477" s="1"/>
    </row>
    <row r="478" spans="2:15" x14ac:dyDescent="0.25">
      <c r="I478" s="168"/>
      <c r="J478" s="169"/>
      <c r="L478" s="42"/>
      <c r="M478" s="1"/>
    </row>
    <row r="479" spans="2:15" x14ac:dyDescent="0.25">
      <c r="I479" s="168"/>
      <c r="J479" s="169"/>
      <c r="L479" s="42"/>
      <c r="M479" s="1"/>
    </row>
    <row r="480" spans="2:15" x14ac:dyDescent="0.25">
      <c r="I480" s="168"/>
      <c r="J480" s="169"/>
      <c r="L480" s="42"/>
      <c r="M480" s="1"/>
    </row>
    <row r="481" spans="9:13" x14ac:dyDescent="0.25">
      <c r="I481" s="168"/>
      <c r="J481" s="169"/>
      <c r="L481" s="42"/>
      <c r="M481" s="1"/>
    </row>
    <row r="482" spans="9:13" x14ac:dyDescent="0.25">
      <c r="I482" s="168"/>
      <c r="J482" s="169"/>
      <c r="L482" s="42"/>
      <c r="M482" s="1"/>
    </row>
    <row r="483" spans="9:13" x14ac:dyDescent="0.25">
      <c r="I483" s="168"/>
      <c r="J483" s="169"/>
      <c r="L483" s="42"/>
      <c r="M483" s="1"/>
    </row>
    <row r="484" spans="9:13" x14ac:dyDescent="0.25">
      <c r="I484" s="168"/>
      <c r="J484" s="169"/>
      <c r="L484" s="42"/>
      <c r="M484" s="1"/>
    </row>
    <row r="485" spans="9:13" x14ac:dyDescent="0.25">
      <c r="I485" s="168"/>
      <c r="J485" s="169"/>
      <c r="L485" s="42"/>
      <c r="M485" s="1"/>
    </row>
    <row r="486" spans="9:13" x14ac:dyDescent="0.25">
      <c r="I486" s="168"/>
      <c r="J486" s="169"/>
      <c r="L486" s="42"/>
      <c r="M486" s="1"/>
    </row>
    <row r="487" spans="9:13" x14ac:dyDescent="0.25">
      <c r="I487" s="168"/>
      <c r="J487" s="169"/>
      <c r="L487" s="42"/>
      <c r="M487" s="1"/>
    </row>
    <row r="488" spans="9:13" x14ac:dyDescent="0.25">
      <c r="I488" s="168"/>
      <c r="J488" s="169"/>
      <c r="L488" s="42"/>
      <c r="M488" s="1"/>
    </row>
    <row r="489" spans="9:13" x14ac:dyDescent="0.25">
      <c r="I489" s="168"/>
      <c r="J489" s="169"/>
      <c r="L489" s="42"/>
      <c r="M489" s="1"/>
    </row>
    <row r="490" spans="9:13" x14ac:dyDescent="0.25">
      <c r="I490" s="168"/>
      <c r="J490" s="169"/>
      <c r="L490" s="42"/>
      <c r="M490" s="1"/>
    </row>
    <row r="491" spans="9:13" x14ac:dyDescent="0.25">
      <c r="L491" s="42"/>
      <c r="M491" s="1"/>
    </row>
    <row r="492" spans="9:13" x14ac:dyDescent="0.25">
      <c r="L492" s="42"/>
      <c r="M492" s="1"/>
    </row>
    <row r="493" spans="9:13" x14ac:dyDescent="0.25">
      <c r="L493" s="42"/>
      <c r="M493" s="1"/>
    </row>
    <row r="494" spans="9:13" x14ac:dyDescent="0.25">
      <c r="L494" s="42"/>
      <c r="M494" s="1"/>
    </row>
  </sheetData>
  <mergeCells count="14">
    <mergeCell ref="N81:T81"/>
    <mergeCell ref="N29:T29"/>
    <mergeCell ref="N105:T105"/>
    <mergeCell ref="N3:T3"/>
    <mergeCell ref="N155:T155"/>
    <mergeCell ref="N390:T390"/>
    <mergeCell ref="N414:T414"/>
    <mergeCell ref="N438:T438"/>
    <mergeCell ref="N291:T291"/>
    <mergeCell ref="N180:T180"/>
    <mergeCell ref="N264:T264"/>
    <mergeCell ref="N316:T316"/>
    <mergeCell ref="N341:O341"/>
    <mergeCell ref="N365:T365"/>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2:T293"/>
  <sheetViews>
    <sheetView topLeftCell="A280" workbookViewId="0">
      <selection activeCell="K314" sqref="K314"/>
    </sheetView>
  </sheetViews>
  <sheetFormatPr defaultRowHeight="15" x14ac:dyDescent="0.25"/>
  <cols>
    <col min="1" max="1" width="9.140625" style="1"/>
    <col min="2" max="2" width="18.42578125" style="1" customWidth="1"/>
    <col min="3" max="8" width="9.140625" style="1"/>
    <col min="9" max="9" width="16.28515625" style="1" customWidth="1"/>
    <col min="10" max="11" width="9.140625" style="1"/>
    <col min="12" max="12" width="18.28515625" style="1" customWidth="1"/>
    <col min="13" max="13" width="23.140625" style="42" customWidth="1"/>
    <col min="14" max="14" width="16.85546875" style="1" bestFit="1" customWidth="1"/>
    <col min="15" max="20" width="16.85546875" style="1" customWidth="1"/>
    <col min="21" max="16384" width="9.140625" style="1"/>
  </cols>
  <sheetData>
    <row r="2" spans="2:20" ht="18.75" x14ac:dyDescent="0.3">
      <c r="B2" s="45" t="s">
        <v>313</v>
      </c>
    </row>
    <row r="3" spans="2:20" ht="18.75" x14ac:dyDescent="0.3">
      <c r="B3" s="45"/>
    </row>
    <row r="4" spans="2:20" ht="15.75" x14ac:dyDescent="0.25">
      <c r="B4" s="4" t="s">
        <v>314</v>
      </c>
      <c r="M4" s="100" t="s">
        <v>74</v>
      </c>
      <c r="N4" s="317" t="s">
        <v>96</v>
      </c>
      <c r="O4" s="317"/>
      <c r="P4" s="317"/>
      <c r="Q4" s="317"/>
      <c r="R4" s="317"/>
      <c r="S4" s="317"/>
      <c r="T4" s="317"/>
    </row>
    <row r="5" spans="2:20" x14ac:dyDescent="0.25">
      <c r="B5" s="52" t="s">
        <v>12</v>
      </c>
      <c r="M5" s="1"/>
      <c r="N5" s="97">
        <v>2011</v>
      </c>
      <c r="O5" s="97">
        <v>2012</v>
      </c>
      <c r="P5" s="97">
        <v>2013</v>
      </c>
      <c r="Q5" s="97">
        <v>2014</v>
      </c>
      <c r="R5" s="97">
        <v>2015</v>
      </c>
      <c r="S5" s="97">
        <v>2016</v>
      </c>
      <c r="T5" s="97">
        <v>2017</v>
      </c>
    </row>
    <row r="6" spans="2:20" x14ac:dyDescent="0.25">
      <c r="B6" s="22" t="s">
        <v>27</v>
      </c>
      <c r="F6" s="2"/>
      <c r="I6" s="33"/>
      <c r="M6" s="82" t="s">
        <v>2</v>
      </c>
      <c r="N6" s="236">
        <v>42.693959999999997</v>
      </c>
      <c r="O6" s="236">
        <v>45.046079999999996</v>
      </c>
      <c r="P6" s="236">
        <v>47.205539999999999</v>
      </c>
      <c r="Q6" s="236">
        <v>45.028959999999998</v>
      </c>
      <c r="R6" s="236">
        <v>43.360430000000001</v>
      </c>
      <c r="S6" s="236">
        <v>40.633390000000006</v>
      </c>
      <c r="T6" s="236">
        <v>39.110660000000003</v>
      </c>
    </row>
    <row r="7" spans="2:20" x14ac:dyDescent="0.25">
      <c r="B7" s="12"/>
      <c r="M7" s="83" t="s">
        <v>53</v>
      </c>
      <c r="N7" s="236">
        <v>38.214419999999997</v>
      </c>
      <c r="O7" s="236">
        <v>41.151440000000001</v>
      </c>
      <c r="P7" s="236">
        <v>44.413970000000006</v>
      </c>
      <c r="Q7" s="236">
        <v>45.979559999999999</v>
      </c>
      <c r="R7" s="236">
        <v>45.447620000000001</v>
      </c>
      <c r="S7" s="236">
        <v>41.250709999999998</v>
      </c>
      <c r="T7" s="236">
        <v>40.435429999999997</v>
      </c>
    </row>
    <row r="8" spans="2:20" x14ac:dyDescent="0.25">
      <c r="I8" s="44"/>
      <c r="M8" s="83" t="s">
        <v>75</v>
      </c>
      <c r="N8" s="236">
        <v>33.103450000000002</v>
      </c>
      <c r="O8" s="236">
        <v>39.942590000000003</v>
      </c>
      <c r="P8" s="236">
        <v>41.388619999999996</v>
      </c>
      <c r="Q8" s="236">
        <v>44.64472</v>
      </c>
      <c r="R8" s="236">
        <v>51.214749999999995</v>
      </c>
      <c r="S8" s="236">
        <v>83.943870000000004</v>
      </c>
      <c r="T8" s="236">
        <v>89.636139999999997</v>
      </c>
    </row>
    <row r="9" spans="2:20" x14ac:dyDescent="0.25">
      <c r="M9" s="83" t="s">
        <v>76</v>
      </c>
      <c r="N9" s="236">
        <v>46.120759999999997</v>
      </c>
      <c r="O9" s="236">
        <v>64.419409999999999</v>
      </c>
      <c r="P9" s="236">
        <v>69.715710000000001</v>
      </c>
      <c r="Q9" s="236">
        <v>81.912459999999996</v>
      </c>
      <c r="R9" s="236">
        <v>84.796239999999997</v>
      </c>
      <c r="S9" s="236">
        <v>96.50421</v>
      </c>
      <c r="T9" s="236">
        <v>96.912509999999997</v>
      </c>
    </row>
    <row r="10" spans="2:20" ht="14.25" customHeight="1" x14ac:dyDescent="0.25">
      <c r="M10" s="83" t="s">
        <v>152</v>
      </c>
      <c r="N10" s="236">
        <v>75.894540000000006</v>
      </c>
      <c r="O10" s="236">
        <v>87.5</v>
      </c>
      <c r="P10" s="236">
        <v>97.424239999999998</v>
      </c>
      <c r="Q10" s="236">
        <v>98.34254</v>
      </c>
      <c r="R10" s="236">
        <v>96.995429999999999</v>
      </c>
      <c r="S10" s="236">
        <v>98.801199999999994</v>
      </c>
      <c r="T10" s="236">
        <v>98.208640000000003</v>
      </c>
    </row>
    <row r="11" spans="2:20" x14ac:dyDescent="0.25">
      <c r="M11" s="82"/>
      <c r="N11" s="65"/>
      <c r="O11" s="65"/>
      <c r="P11" s="65"/>
      <c r="Q11" s="65"/>
      <c r="R11" s="65"/>
      <c r="S11" s="65"/>
      <c r="T11" s="65"/>
    </row>
    <row r="12" spans="2:20" x14ac:dyDescent="0.25">
      <c r="M12" s="83"/>
      <c r="N12" s="65"/>
      <c r="O12" s="65"/>
      <c r="P12" s="65"/>
      <c r="Q12" s="65"/>
      <c r="R12" s="65"/>
      <c r="S12" s="65"/>
      <c r="T12" s="65"/>
    </row>
    <row r="13" spans="2:20" x14ac:dyDescent="0.25">
      <c r="M13" s="83"/>
      <c r="N13" s="65"/>
      <c r="O13" s="65"/>
      <c r="P13" s="65"/>
      <c r="Q13" s="65"/>
      <c r="R13" s="65"/>
      <c r="S13" s="65"/>
      <c r="T13" s="65"/>
    </row>
    <row r="14" spans="2:20" x14ac:dyDescent="0.25">
      <c r="M14" s="83"/>
      <c r="N14" s="65"/>
      <c r="O14" s="65"/>
      <c r="P14" s="65"/>
      <c r="Q14" s="65"/>
      <c r="R14" s="65"/>
      <c r="S14" s="65"/>
      <c r="T14" s="65"/>
    </row>
    <row r="15" spans="2:20" x14ac:dyDescent="0.25">
      <c r="M15" s="83"/>
      <c r="N15" s="65"/>
      <c r="O15" s="65"/>
      <c r="P15" s="65"/>
      <c r="Q15" s="65"/>
      <c r="R15" s="65"/>
      <c r="S15" s="65"/>
      <c r="T15" s="65"/>
    </row>
    <row r="16" spans="2:20" ht="18.75" x14ac:dyDescent="0.3">
      <c r="B16" s="45"/>
    </row>
    <row r="17" spans="2:20" ht="18.75" x14ac:dyDescent="0.3">
      <c r="B17" s="45"/>
    </row>
    <row r="18" spans="2:20" ht="18.75" x14ac:dyDescent="0.3">
      <c r="B18" s="45"/>
    </row>
    <row r="19" spans="2:20" ht="18.75" x14ac:dyDescent="0.3">
      <c r="B19" s="45"/>
    </row>
    <row r="20" spans="2:20" ht="18.75" x14ac:dyDescent="0.3">
      <c r="B20" s="45"/>
    </row>
    <row r="21" spans="2:20" ht="18.75" x14ac:dyDescent="0.3">
      <c r="B21" s="45"/>
    </row>
    <row r="22" spans="2:20" ht="18.75" x14ac:dyDescent="0.3">
      <c r="B22" s="45"/>
    </row>
    <row r="23" spans="2:20" ht="18.75" x14ac:dyDescent="0.3">
      <c r="B23" s="45"/>
    </row>
    <row r="24" spans="2:20" ht="18.75" x14ac:dyDescent="0.3">
      <c r="B24" s="45"/>
    </row>
    <row r="25" spans="2:20" x14ac:dyDescent="0.25">
      <c r="B25" s="61"/>
    </row>
    <row r="26" spans="2:20" ht="15.75" x14ac:dyDescent="0.25">
      <c r="B26" s="135" t="s">
        <v>315</v>
      </c>
      <c r="H26" s="111"/>
      <c r="N26" s="252">
        <v>40727</v>
      </c>
      <c r="O26" s="252">
        <v>41094</v>
      </c>
      <c r="P26" s="252">
        <v>41460</v>
      </c>
      <c r="Q26" s="252">
        <v>41826</v>
      </c>
      <c r="R26" s="252">
        <v>42192</v>
      </c>
      <c r="S26" s="252">
        <v>42559</v>
      </c>
      <c r="T26" s="252">
        <v>42925</v>
      </c>
    </row>
    <row r="27" spans="2:20" ht="30" x14ac:dyDescent="0.25">
      <c r="B27" s="94" t="s">
        <v>170</v>
      </c>
      <c r="M27" s="253" t="s">
        <v>171</v>
      </c>
      <c r="N27" s="204">
        <v>1416.82</v>
      </c>
      <c r="O27" s="204">
        <v>1576.21</v>
      </c>
      <c r="P27" s="204">
        <v>1622.35</v>
      </c>
      <c r="Q27" s="204">
        <v>1828.41</v>
      </c>
      <c r="R27" s="204">
        <v>1927.85</v>
      </c>
      <c r="S27" s="204">
        <v>2417.6999999999998</v>
      </c>
      <c r="T27" s="204">
        <v>2544.62</v>
      </c>
    </row>
    <row r="28" spans="2:20" x14ac:dyDescent="0.25">
      <c r="B28" s="22" t="s">
        <v>27</v>
      </c>
    </row>
    <row r="29" spans="2:20" x14ac:dyDescent="0.25">
      <c r="B29" s="1" t="s">
        <v>316</v>
      </c>
    </row>
    <row r="39" ht="8.25" customHeight="1" x14ac:dyDescent="0.25"/>
    <row r="52" spans="2:20" ht="15.75" x14ac:dyDescent="0.25">
      <c r="B52" s="4" t="s">
        <v>317</v>
      </c>
      <c r="M52" s="97" t="s">
        <v>61</v>
      </c>
      <c r="N52" s="317" t="s">
        <v>19</v>
      </c>
      <c r="O52" s="317"/>
      <c r="P52" s="317"/>
      <c r="Q52" s="317"/>
      <c r="R52" s="317"/>
      <c r="S52" s="317"/>
      <c r="T52" s="317"/>
    </row>
    <row r="53" spans="2:20" x14ac:dyDescent="0.25">
      <c r="B53" s="52" t="s">
        <v>12</v>
      </c>
      <c r="M53" s="240"/>
      <c r="N53" s="97">
        <v>2011</v>
      </c>
      <c r="O53" s="97">
        <v>2012</v>
      </c>
      <c r="P53" s="97">
        <v>2013</v>
      </c>
      <c r="Q53" s="97">
        <v>2014</v>
      </c>
      <c r="R53" s="97">
        <v>2015</v>
      </c>
      <c r="S53" s="97">
        <v>2016</v>
      </c>
      <c r="T53" s="97">
        <v>2017</v>
      </c>
    </row>
    <row r="54" spans="2:20" x14ac:dyDescent="0.25">
      <c r="B54" s="22" t="s">
        <v>27</v>
      </c>
      <c r="F54" s="2"/>
      <c r="I54" s="33"/>
      <c r="M54" s="42" t="s">
        <v>186</v>
      </c>
      <c r="N54" s="236">
        <v>48.856999999999999</v>
      </c>
      <c r="O54" s="236">
        <v>59.79974</v>
      </c>
      <c r="P54" s="236">
        <v>63.205599999999997</v>
      </c>
      <c r="Q54" s="236">
        <v>68.514750000000006</v>
      </c>
      <c r="R54" s="236">
        <v>70.20844000000001</v>
      </c>
      <c r="S54" s="236">
        <v>75.564520000000002</v>
      </c>
      <c r="T54" s="236">
        <v>75.787210000000002</v>
      </c>
    </row>
    <row r="55" spans="2:20" x14ac:dyDescent="0.25">
      <c r="B55" s="12"/>
      <c r="M55" s="42" t="s">
        <v>62</v>
      </c>
      <c r="N55" s="236">
        <v>37.831670000000003</v>
      </c>
      <c r="O55" s="236">
        <v>53.611289999999997</v>
      </c>
      <c r="P55" s="236">
        <v>60.907060000000001</v>
      </c>
      <c r="Q55" s="236">
        <v>65.582439999999991</v>
      </c>
      <c r="R55" s="236">
        <v>68.858090000000004</v>
      </c>
      <c r="S55" s="236">
        <v>79.620109999999997</v>
      </c>
      <c r="T55" s="236">
        <v>79.36842</v>
      </c>
    </row>
    <row r="56" spans="2:20" x14ac:dyDescent="0.25">
      <c r="M56" s="42" t="s">
        <v>63</v>
      </c>
      <c r="N56" s="236">
        <v>38.892159999999997</v>
      </c>
      <c r="O56" s="236">
        <v>53.325969999999998</v>
      </c>
      <c r="P56" s="236">
        <v>58.300879999999999</v>
      </c>
      <c r="Q56" s="236">
        <v>65.100149999999999</v>
      </c>
      <c r="R56" s="236">
        <v>66.032519999999991</v>
      </c>
      <c r="S56" s="236">
        <v>80.630129999999994</v>
      </c>
      <c r="T56" s="236">
        <v>81.158479999999997</v>
      </c>
    </row>
    <row r="57" spans="2:20" x14ac:dyDescent="0.25">
      <c r="M57" s="42" t="s">
        <v>183</v>
      </c>
      <c r="N57" s="236">
        <v>34.528550000000003</v>
      </c>
      <c r="O57" s="236">
        <v>41.880339999999997</v>
      </c>
      <c r="P57" s="236">
        <v>48.517159999999997</v>
      </c>
      <c r="Q57" s="236">
        <v>58.727490000000003</v>
      </c>
      <c r="R57" s="236">
        <v>58.496610000000004</v>
      </c>
      <c r="S57" s="236">
        <v>76.414870000000008</v>
      </c>
      <c r="T57" s="236">
        <v>79.28437000000001</v>
      </c>
    </row>
    <row r="58" spans="2:20" x14ac:dyDescent="0.25">
      <c r="M58" s="62"/>
      <c r="N58" s="65"/>
      <c r="O58" s="65"/>
      <c r="P58" s="65"/>
      <c r="Q58" s="65"/>
      <c r="R58" s="65"/>
      <c r="S58" s="65"/>
      <c r="T58" s="65"/>
    </row>
    <row r="59" spans="2:20" x14ac:dyDescent="0.25">
      <c r="M59" s="62"/>
      <c r="N59" s="65"/>
      <c r="O59" s="65"/>
      <c r="P59" s="65"/>
      <c r="Q59" s="65"/>
      <c r="R59" s="65"/>
      <c r="S59" s="65"/>
      <c r="T59" s="65"/>
    </row>
    <row r="60" spans="2:20" x14ac:dyDescent="0.25">
      <c r="M60" s="62"/>
      <c r="N60" s="65"/>
      <c r="O60" s="65"/>
      <c r="P60" s="65"/>
      <c r="Q60" s="65"/>
      <c r="R60" s="65"/>
      <c r="S60" s="65"/>
      <c r="T60" s="65"/>
    </row>
    <row r="61" spans="2:20" x14ac:dyDescent="0.25">
      <c r="M61" s="62"/>
      <c r="N61" s="65"/>
      <c r="O61" s="65"/>
      <c r="P61" s="65"/>
      <c r="Q61" s="65"/>
      <c r="R61" s="65"/>
      <c r="S61" s="65"/>
      <c r="T61" s="65"/>
    </row>
    <row r="77" spans="2:20" ht="15.75" x14ac:dyDescent="0.25">
      <c r="B77" s="4" t="s">
        <v>318</v>
      </c>
      <c r="M77" s="97" t="s">
        <v>61</v>
      </c>
      <c r="N77" s="317" t="s">
        <v>19</v>
      </c>
      <c r="O77" s="317"/>
      <c r="P77" s="317"/>
      <c r="Q77" s="317"/>
      <c r="R77" s="317"/>
      <c r="S77" s="317"/>
      <c r="T77" s="317"/>
    </row>
    <row r="78" spans="2:20" x14ac:dyDescent="0.25">
      <c r="B78" s="52" t="s">
        <v>12</v>
      </c>
      <c r="M78" s="240"/>
      <c r="N78" s="97">
        <v>2011</v>
      </c>
      <c r="O78" s="97">
        <v>2012</v>
      </c>
      <c r="P78" s="97">
        <v>2013</v>
      </c>
      <c r="Q78" s="97">
        <v>2014</v>
      </c>
      <c r="R78" s="97">
        <v>2015</v>
      </c>
      <c r="S78" s="97">
        <v>2016</v>
      </c>
      <c r="T78" s="97">
        <v>2017</v>
      </c>
    </row>
    <row r="79" spans="2:20" x14ac:dyDescent="0.25">
      <c r="B79" s="22" t="s">
        <v>27</v>
      </c>
      <c r="M79" s="42" t="s">
        <v>8</v>
      </c>
      <c r="N79" s="236">
        <v>51.090100000000007</v>
      </c>
      <c r="O79" s="236">
        <v>62.083069999999992</v>
      </c>
      <c r="P79" s="236">
        <v>64.161950000000004</v>
      </c>
      <c r="Q79" s="236">
        <v>69.155169999999998</v>
      </c>
      <c r="R79" s="236">
        <v>71.237459999999999</v>
      </c>
      <c r="S79" s="236">
        <v>73.883980000000008</v>
      </c>
      <c r="T79" s="236">
        <v>73.439889999999991</v>
      </c>
    </row>
    <row r="80" spans="2:20" x14ac:dyDescent="0.25">
      <c r="M80" s="42" t="s">
        <v>39</v>
      </c>
      <c r="N80" s="236">
        <v>40.59686</v>
      </c>
      <c r="O80" s="236">
        <v>55.501009999999994</v>
      </c>
      <c r="P80" s="236">
        <v>61.149560000000001</v>
      </c>
      <c r="Q80" s="236">
        <v>66.176330000000007</v>
      </c>
      <c r="R80" s="236">
        <v>68.729300000000009</v>
      </c>
      <c r="S80" s="236">
        <v>78.08811</v>
      </c>
      <c r="T80" s="236">
        <v>77.844610000000003</v>
      </c>
    </row>
    <row r="81" spans="13:20" x14ac:dyDescent="0.25">
      <c r="M81" s="42" t="s">
        <v>62</v>
      </c>
      <c r="N81" s="236">
        <v>40.145429999999998</v>
      </c>
      <c r="O81" s="236">
        <v>53.263799999999996</v>
      </c>
      <c r="P81" s="236">
        <v>59.60622</v>
      </c>
      <c r="Q81" s="236">
        <v>65.620930000000001</v>
      </c>
      <c r="R81" s="236">
        <v>66.552109999999999</v>
      </c>
      <c r="S81" s="236">
        <v>80.630340000000004</v>
      </c>
      <c r="T81" s="236">
        <v>81.395349999999993</v>
      </c>
    </row>
    <row r="82" spans="13:20" x14ac:dyDescent="0.25">
      <c r="M82" s="42" t="s">
        <v>184</v>
      </c>
      <c r="N82" s="236">
        <v>35.845210000000002</v>
      </c>
      <c r="O82" s="236">
        <v>41.663730000000001</v>
      </c>
      <c r="P82" s="236">
        <v>48.594239999999999</v>
      </c>
      <c r="Q82" s="236">
        <v>59.227680000000007</v>
      </c>
      <c r="R82" s="236">
        <v>59.282740000000004</v>
      </c>
      <c r="S82" s="236">
        <v>76.436479999999989</v>
      </c>
      <c r="T82" s="236">
        <v>79.770169999999993</v>
      </c>
    </row>
    <row r="83" spans="13:20" x14ac:dyDescent="0.25">
      <c r="M83" s="62"/>
      <c r="N83" s="65"/>
      <c r="O83" s="65"/>
      <c r="P83" s="65"/>
      <c r="Q83" s="65"/>
      <c r="R83" s="65"/>
      <c r="S83" s="65"/>
      <c r="T83" s="65"/>
    </row>
    <row r="84" spans="13:20" x14ac:dyDescent="0.25">
      <c r="M84" s="62"/>
      <c r="N84" s="65"/>
      <c r="O84" s="65"/>
      <c r="P84" s="65"/>
      <c r="Q84" s="65"/>
      <c r="R84" s="65"/>
      <c r="S84" s="65"/>
      <c r="T84" s="65"/>
    </row>
    <row r="85" spans="13:20" x14ac:dyDescent="0.25">
      <c r="M85" s="62"/>
      <c r="N85" s="65"/>
      <c r="O85" s="65"/>
      <c r="P85" s="65"/>
      <c r="Q85" s="65"/>
      <c r="R85" s="65"/>
      <c r="S85" s="65"/>
      <c r="T85" s="65"/>
    </row>
    <row r="86" spans="13:20" x14ac:dyDescent="0.25">
      <c r="M86" s="62"/>
      <c r="N86" s="65"/>
      <c r="O86" s="65"/>
      <c r="P86" s="65"/>
      <c r="Q86" s="65"/>
      <c r="R86" s="65"/>
      <c r="S86" s="65"/>
      <c r="T86" s="65"/>
    </row>
    <row r="101" spans="2:20" ht="15.75" x14ac:dyDescent="0.25">
      <c r="B101" s="4" t="s">
        <v>319</v>
      </c>
      <c r="M101" s="100" t="s">
        <v>74</v>
      </c>
      <c r="N101" s="317" t="s">
        <v>142</v>
      </c>
      <c r="O101" s="317"/>
      <c r="P101" s="317"/>
      <c r="Q101" s="317"/>
      <c r="R101" s="317"/>
      <c r="S101" s="317"/>
      <c r="T101" s="317"/>
    </row>
    <row r="102" spans="2:20" x14ac:dyDescent="0.25">
      <c r="B102" s="52" t="s">
        <v>12</v>
      </c>
      <c r="N102" s="238">
        <v>2011</v>
      </c>
      <c r="O102" s="238">
        <v>2012</v>
      </c>
      <c r="P102" s="238">
        <v>2013</v>
      </c>
      <c r="Q102" s="238">
        <v>2014</v>
      </c>
      <c r="R102" s="238">
        <v>2015</v>
      </c>
      <c r="S102" s="238">
        <v>2016</v>
      </c>
      <c r="T102" s="238">
        <v>2017</v>
      </c>
    </row>
    <row r="103" spans="2:20" x14ac:dyDescent="0.25">
      <c r="B103" s="22" t="s">
        <v>27</v>
      </c>
      <c r="M103" s="82" t="s">
        <v>2</v>
      </c>
      <c r="N103" s="236">
        <v>2.8833500000000001</v>
      </c>
      <c r="O103" s="236">
        <v>3.18492</v>
      </c>
      <c r="P103" s="236">
        <v>2.53668</v>
      </c>
      <c r="Q103" s="236">
        <v>2.61904</v>
      </c>
      <c r="R103" s="236">
        <v>2.3725900000000002</v>
      </c>
      <c r="S103" s="236">
        <v>2.4475199999999999</v>
      </c>
      <c r="T103" s="236">
        <v>2.17388</v>
      </c>
    </row>
    <row r="104" spans="2:20" x14ac:dyDescent="0.25">
      <c r="M104" s="83" t="s">
        <v>53</v>
      </c>
      <c r="N104" s="236">
        <v>1.21394</v>
      </c>
      <c r="O104" s="236">
        <v>1.3793899999999999</v>
      </c>
      <c r="P104" s="236">
        <v>1.2255400000000001</v>
      </c>
      <c r="Q104" s="236">
        <v>1.33876</v>
      </c>
      <c r="R104" s="236">
        <v>1.28193</v>
      </c>
      <c r="S104" s="236">
        <v>1.11595</v>
      </c>
      <c r="T104" s="236">
        <v>1.0744</v>
      </c>
    </row>
    <row r="105" spans="2:20" x14ac:dyDescent="0.25">
      <c r="M105" s="83" t="s">
        <v>75</v>
      </c>
      <c r="N105" s="236">
        <v>0.77295000000000003</v>
      </c>
      <c r="O105" s="236">
        <v>0.92300000000000004</v>
      </c>
      <c r="P105" s="236">
        <v>0.88024999999999998</v>
      </c>
      <c r="Q105" s="236">
        <v>0.90758000000000005</v>
      </c>
      <c r="R105" s="236">
        <v>0.89942000000000011</v>
      </c>
      <c r="S105" s="236">
        <v>1.2004600000000001</v>
      </c>
      <c r="T105" s="236">
        <v>1.24058</v>
      </c>
    </row>
    <row r="106" spans="2:20" x14ac:dyDescent="0.25">
      <c r="M106" s="83" t="s">
        <v>76</v>
      </c>
      <c r="N106" s="236">
        <v>0.80932000000000004</v>
      </c>
      <c r="O106" s="236">
        <v>1.03227</v>
      </c>
      <c r="P106" s="236">
        <v>1.0477800000000002</v>
      </c>
      <c r="Q106" s="236">
        <v>1.27834</v>
      </c>
      <c r="R106" s="236">
        <v>1.3135600000000001</v>
      </c>
      <c r="S106" s="236">
        <v>1.88514</v>
      </c>
      <c r="T106" s="236">
        <v>1.90615</v>
      </c>
    </row>
    <row r="107" spans="2:20" x14ac:dyDescent="0.25">
      <c r="M107" s="83" t="s">
        <v>152</v>
      </c>
      <c r="N107" s="236">
        <v>1.6367</v>
      </c>
      <c r="O107" s="236">
        <v>2.4664100000000002</v>
      </c>
      <c r="P107" s="236">
        <v>2.72662</v>
      </c>
      <c r="Q107" s="236">
        <v>2.9620299999999999</v>
      </c>
      <c r="R107" s="236">
        <v>2.6995399999999998</v>
      </c>
      <c r="S107" s="236">
        <v>3.42048</v>
      </c>
      <c r="T107" s="236">
        <v>2.9905400000000002</v>
      </c>
    </row>
    <row r="110" spans="2:20" x14ac:dyDescent="0.25">
      <c r="M110" s="82"/>
      <c r="N110" s="65"/>
      <c r="O110" s="65"/>
      <c r="P110" s="65"/>
      <c r="Q110" s="65"/>
      <c r="R110" s="65"/>
      <c r="S110" s="65"/>
      <c r="T110" s="65"/>
    </row>
    <row r="111" spans="2:20" x14ac:dyDescent="0.25">
      <c r="M111" s="83"/>
      <c r="N111" s="65"/>
      <c r="O111" s="65"/>
      <c r="P111" s="65"/>
      <c r="Q111" s="65"/>
      <c r="R111" s="65"/>
      <c r="S111" s="65"/>
      <c r="T111" s="65"/>
    </row>
    <row r="112" spans="2:20" x14ac:dyDescent="0.25">
      <c r="M112" s="83"/>
      <c r="N112" s="65"/>
      <c r="O112" s="65"/>
      <c r="P112" s="65"/>
      <c r="Q112" s="65"/>
      <c r="R112" s="65"/>
      <c r="S112" s="65"/>
      <c r="T112" s="65"/>
    </row>
    <row r="113" spans="2:20" x14ac:dyDescent="0.25">
      <c r="M113" s="83"/>
      <c r="N113" s="65"/>
      <c r="O113" s="65"/>
      <c r="P113" s="65"/>
      <c r="Q113" s="65"/>
      <c r="R113" s="65"/>
      <c r="S113" s="65"/>
      <c r="T113" s="65"/>
    </row>
    <row r="114" spans="2:20" x14ac:dyDescent="0.25">
      <c r="M114" s="83"/>
      <c r="N114" s="65"/>
      <c r="O114" s="65"/>
      <c r="P114" s="65"/>
      <c r="Q114" s="65"/>
      <c r="R114" s="65"/>
      <c r="S114" s="65"/>
      <c r="T114" s="65"/>
    </row>
    <row r="125" spans="2:20" ht="15.75" x14ac:dyDescent="0.25">
      <c r="B125" s="135" t="s">
        <v>320</v>
      </c>
      <c r="M125" s="224" t="s">
        <v>61</v>
      </c>
      <c r="N125" s="317" t="s">
        <v>142</v>
      </c>
      <c r="O125" s="317"/>
      <c r="P125" s="317"/>
      <c r="Q125" s="317"/>
      <c r="R125" s="317"/>
      <c r="S125" s="317"/>
      <c r="T125" s="317"/>
    </row>
    <row r="126" spans="2:20" x14ac:dyDescent="0.25">
      <c r="B126" s="52" t="s">
        <v>12</v>
      </c>
      <c r="N126" s="238">
        <v>2011</v>
      </c>
      <c r="O126" s="238">
        <v>2012</v>
      </c>
      <c r="P126" s="238">
        <v>2013</v>
      </c>
      <c r="Q126" s="238">
        <v>2014</v>
      </c>
      <c r="R126" s="238">
        <v>2015</v>
      </c>
      <c r="S126" s="238">
        <v>2016</v>
      </c>
      <c r="T126" s="238">
        <v>2017</v>
      </c>
    </row>
    <row r="127" spans="2:20" x14ac:dyDescent="0.25">
      <c r="B127" s="22" t="s">
        <v>27</v>
      </c>
      <c r="M127" s="42" t="s">
        <v>186</v>
      </c>
      <c r="N127" s="236">
        <v>1.7742600000000002</v>
      </c>
      <c r="O127" s="236">
        <v>2.0237000000000003</v>
      </c>
      <c r="P127" s="236">
        <v>1.9534400000000001</v>
      </c>
      <c r="Q127" s="236">
        <v>2.1880000000000002</v>
      </c>
      <c r="R127" s="236">
        <v>2.1571500000000001</v>
      </c>
      <c r="S127" s="236">
        <v>2.3140700000000001</v>
      </c>
      <c r="T127" s="236">
        <v>2.1931699999999998</v>
      </c>
    </row>
    <row r="128" spans="2:20" x14ac:dyDescent="0.25">
      <c r="M128" s="42" t="s">
        <v>62</v>
      </c>
      <c r="N128" s="236">
        <v>0.61236999999999997</v>
      </c>
      <c r="O128" s="236">
        <v>0.92829000000000006</v>
      </c>
      <c r="P128" s="236">
        <v>0.89937</v>
      </c>
      <c r="Q128" s="236">
        <v>1.03847</v>
      </c>
      <c r="R128" s="236">
        <v>1.0334100000000002</v>
      </c>
      <c r="S128" s="236">
        <v>1.4056900000000001</v>
      </c>
      <c r="T128" s="236">
        <v>1.3394400000000002</v>
      </c>
    </row>
    <row r="129" spans="13:20" x14ac:dyDescent="0.25">
      <c r="M129" s="42" t="s">
        <v>63</v>
      </c>
      <c r="N129" s="236">
        <v>0.49795000000000006</v>
      </c>
      <c r="O129" s="236">
        <v>0.90255000000000007</v>
      </c>
      <c r="P129" s="236">
        <v>0.72487000000000001</v>
      </c>
      <c r="Q129" s="236">
        <v>0.82599</v>
      </c>
      <c r="R129" s="236">
        <v>0.84449999999999992</v>
      </c>
      <c r="S129" s="236">
        <v>1.24498</v>
      </c>
      <c r="T129" s="236">
        <v>1.25875</v>
      </c>
    </row>
    <row r="130" spans="13:20" x14ac:dyDescent="0.25">
      <c r="M130" s="42" t="s">
        <v>187</v>
      </c>
      <c r="N130" s="236">
        <v>0.47600999999999999</v>
      </c>
      <c r="O130" s="236">
        <v>0.52837999999999996</v>
      </c>
      <c r="P130" s="236">
        <v>0.58953</v>
      </c>
      <c r="Q130" s="236">
        <v>0.67815999999999999</v>
      </c>
      <c r="R130" s="236">
        <v>0.67434000000000005</v>
      </c>
      <c r="S130" s="236">
        <v>1.1095300000000001</v>
      </c>
      <c r="T130" s="236">
        <v>1.17842</v>
      </c>
    </row>
    <row r="131" spans="13:20" x14ac:dyDescent="0.25">
      <c r="M131" s="62"/>
      <c r="N131" s="65"/>
      <c r="O131" s="65"/>
      <c r="P131" s="65"/>
      <c r="Q131" s="65"/>
      <c r="R131" s="65"/>
      <c r="S131" s="65"/>
      <c r="T131" s="65"/>
    </row>
    <row r="132" spans="13:20" x14ac:dyDescent="0.25">
      <c r="M132" s="62"/>
      <c r="N132" s="65"/>
      <c r="O132" s="65"/>
      <c r="P132" s="65"/>
      <c r="Q132" s="65"/>
      <c r="R132" s="65"/>
      <c r="S132" s="65"/>
      <c r="T132" s="65"/>
    </row>
    <row r="133" spans="13:20" x14ac:dyDescent="0.25">
      <c r="M133" s="62"/>
      <c r="N133" s="65"/>
      <c r="O133" s="65"/>
      <c r="P133" s="65"/>
      <c r="Q133" s="65"/>
      <c r="R133" s="65"/>
      <c r="S133" s="65"/>
      <c r="T133" s="65"/>
    </row>
    <row r="148" spans="2:20" x14ac:dyDescent="0.25">
      <c r="M148" s="1"/>
    </row>
    <row r="149" spans="2:20" ht="15.75" x14ac:dyDescent="0.25">
      <c r="B149" s="135" t="s">
        <v>321</v>
      </c>
      <c r="M149" s="224" t="s">
        <v>61</v>
      </c>
      <c r="N149" s="317" t="s">
        <v>142</v>
      </c>
      <c r="O149" s="317"/>
      <c r="P149" s="317"/>
      <c r="Q149" s="317"/>
      <c r="R149" s="317"/>
      <c r="S149" s="317"/>
      <c r="T149" s="317"/>
    </row>
    <row r="150" spans="2:20" x14ac:dyDescent="0.25">
      <c r="B150" s="52" t="s">
        <v>12</v>
      </c>
      <c r="N150" s="238">
        <v>2011</v>
      </c>
      <c r="O150" s="238">
        <v>2012</v>
      </c>
      <c r="P150" s="238">
        <v>2013</v>
      </c>
      <c r="Q150" s="238">
        <v>2014</v>
      </c>
      <c r="R150" s="238">
        <v>2015</v>
      </c>
      <c r="S150" s="238">
        <v>2016</v>
      </c>
      <c r="T150" s="238">
        <v>2017</v>
      </c>
    </row>
    <row r="151" spans="2:20" x14ac:dyDescent="0.25">
      <c r="B151" s="22" t="s">
        <v>27</v>
      </c>
      <c r="M151" s="42" t="s">
        <v>8</v>
      </c>
      <c r="N151" s="236">
        <v>2.21868</v>
      </c>
      <c r="O151" s="236">
        <v>2.68283</v>
      </c>
      <c r="P151" s="236">
        <v>2.6238799999999998</v>
      </c>
      <c r="Q151" s="236">
        <v>2.911</v>
      </c>
      <c r="R151" s="236">
        <v>2.91614</v>
      </c>
      <c r="S151" s="236">
        <v>2.9304399999999999</v>
      </c>
      <c r="T151" s="236">
        <v>2.83067</v>
      </c>
    </row>
    <row r="152" spans="2:20" x14ac:dyDescent="0.25">
      <c r="M152" s="42" t="s">
        <v>39</v>
      </c>
      <c r="N152" s="236">
        <v>0.80171999999999999</v>
      </c>
      <c r="O152" s="236">
        <v>1.09521</v>
      </c>
      <c r="P152" s="236">
        <v>1.07368</v>
      </c>
      <c r="Q152" s="236">
        <v>1.2471700000000001</v>
      </c>
      <c r="R152" s="236">
        <v>1.226</v>
      </c>
      <c r="S152" s="236">
        <v>1.5495399999999999</v>
      </c>
      <c r="T152" s="236">
        <v>1.4552100000000001</v>
      </c>
    </row>
    <row r="153" spans="2:20" x14ac:dyDescent="0.25">
      <c r="M153" s="42" t="s">
        <v>62</v>
      </c>
      <c r="N153" s="236">
        <v>0.58435999999999999</v>
      </c>
      <c r="O153" s="236">
        <v>0.88813999999999993</v>
      </c>
      <c r="P153" s="236">
        <v>0.77251999999999998</v>
      </c>
      <c r="Q153" s="236">
        <v>0.86904999999999999</v>
      </c>
      <c r="R153" s="236">
        <v>0.86999999999999988</v>
      </c>
      <c r="S153" s="236">
        <v>1.2654699999999999</v>
      </c>
      <c r="T153" s="236">
        <v>1.26698</v>
      </c>
    </row>
    <row r="154" spans="2:20" x14ac:dyDescent="0.25">
      <c r="M154" s="42" t="s">
        <v>188</v>
      </c>
      <c r="N154" s="236">
        <v>0.49845999999999996</v>
      </c>
      <c r="O154" s="236">
        <v>0.5141</v>
      </c>
      <c r="P154" s="236">
        <v>0.58965999999999996</v>
      </c>
      <c r="Q154" s="236">
        <v>0.68106</v>
      </c>
      <c r="R154" s="236">
        <v>0.68142999999999998</v>
      </c>
      <c r="S154" s="236">
        <v>1.1100000000000001</v>
      </c>
      <c r="T154" s="236">
        <v>1.1819200000000001</v>
      </c>
    </row>
    <row r="155" spans="2:20" x14ac:dyDescent="0.25">
      <c r="M155" s="62"/>
      <c r="N155" s="65"/>
      <c r="O155" s="65"/>
      <c r="P155" s="65"/>
      <c r="Q155" s="65"/>
      <c r="R155" s="65"/>
      <c r="S155" s="65"/>
      <c r="T155" s="65"/>
    </row>
    <row r="156" spans="2:20" x14ac:dyDescent="0.25">
      <c r="M156" s="62"/>
      <c r="N156" s="65"/>
      <c r="O156" s="65"/>
      <c r="P156" s="65"/>
      <c r="Q156" s="65"/>
      <c r="R156" s="65"/>
      <c r="S156" s="65"/>
      <c r="T156" s="65"/>
    </row>
    <row r="157" spans="2:20" x14ac:dyDescent="0.25">
      <c r="M157" s="62"/>
      <c r="N157" s="65"/>
      <c r="O157" s="65"/>
      <c r="P157" s="65"/>
      <c r="Q157" s="65"/>
      <c r="R157" s="65"/>
      <c r="S157" s="65"/>
      <c r="T157" s="65"/>
    </row>
    <row r="172" spans="2:20" x14ac:dyDescent="0.25">
      <c r="M172" s="1"/>
    </row>
    <row r="173" spans="2:20" ht="15.75" x14ac:dyDescent="0.25">
      <c r="B173" s="4" t="s">
        <v>322</v>
      </c>
      <c r="M173" s="97" t="s">
        <v>1</v>
      </c>
      <c r="N173" s="317" t="s">
        <v>96</v>
      </c>
      <c r="O173" s="317"/>
      <c r="P173" s="317"/>
      <c r="Q173" s="317"/>
      <c r="R173" s="317"/>
      <c r="S173" s="317"/>
      <c r="T173" s="317"/>
    </row>
    <row r="174" spans="2:20" x14ac:dyDescent="0.25">
      <c r="B174" s="52" t="s">
        <v>12</v>
      </c>
      <c r="N174" s="238">
        <v>2011</v>
      </c>
      <c r="O174" s="238">
        <v>2012</v>
      </c>
      <c r="P174" s="238">
        <v>2013</v>
      </c>
      <c r="Q174" s="238">
        <v>2014</v>
      </c>
      <c r="R174" s="238">
        <v>2015</v>
      </c>
      <c r="S174" s="238">
        <v>2016</v>
      </c>
      <c r="T174" s="238">
        <v>2017</v>
      </c>
    </row>
    <row r="175" spans="2:20" x14ac:dyDescent="0.25">
      <c r="B175" s="22" t="s">
        <v>27</v>
      </c>
      <c r="I175" s="33"/>
      <c r="M175" s="236" t="s">
        <v>141</v>
      </c>
      <c r="N175" s="236">
        <v>56.702030000000001</v>
      </c>
      <c r="O175" s="236">
        <v>68.015619999999998</v>
      </c>
      <c r="P175" s="236">
        <v>74.469239999999999</v>
      </c>
      <c r="Q175" s="236">
        <v>78.42443999999999</v>
      </c>
      <c r="R175" s="236">
        <v>81.78246</v>
      </c>
      <c r="S175" s="236">
        <v>92.484099999999998</v>
      </c>
      <c r="T175" s="236">
        <v>93.447649999999996</v>
      </c>
    </row>
    <row r="176" spans="2:20" x14ac:dyDescent="0.25">
      <c r="B176" s="12"/>
      <c r="M176" s="236" t="s">
        <v>140</v>
      </c>
      <c r="N176" s="236">
        <v>44.147669999999998</v>
      </c>
      <c r="O176" s="236">
        <v>59.133939999999996</v>
      </c>
      <c r="P176" s="236">
        <v>63.759639999999997</v>
      </c>
      <c r="Q176" s="236">
        <v>68.855040000000002</v>
      </c>
      <c r="R176" s="236">
        <v>69.516480000000001</v>
      </c>
      <c r="S176" s="236">
        <v>81.300749999999994</v>
      </c>
      <c r="T176" s="236">
        <v>82.579080000000005</v>
      </c>
    </row>
    <row r="177" spans="13:20" ht="14.25" customHeight="1" x14ac:dyDescent="0.25">
      <c r="M177" s="236" t="s">
        <v>93</v>
      </c>
      <c r="N177" s="236">
        <v>45.814769999999996</v>
      </c>
      <c r="O177" s="236">
        <v>52.090380000000003</v>
      </c>
      <c r="P177" s="236">
        <v>55.777639999999998</v>
      </c>
      <c r="Q177" s="236">
        <v>61.775230000000001</v>
      </c>
      <c r="R177" s="236">
        <v>61.94</v>
      </c>
      <c r="S177" s="236">
        <v>71.143699999999995</v>
      </c>
      <c r="T177" s="236">
        <v>70.367000000000004</v>
      </c>
    </row>
    <row r="178" spans="13:20" x14ac:dyDescent="0.25">
      <c r="M178" s="236" t="s">
        <v>94</v>
      </c>
      <c r="N178" s="236">
        <v>33.103729999999999</v>
      </c>
      <c r="O178" s="236">
        <v>36.503250000000001</v>
      </c>
      <c r="P178" s="236">
        <v>37.366890000000005</v>
      </c>
      <c r="Q178" s="236">
        <v>40.630070000000003</v>
      </c>
      <c r="R178" s="236">
        <v>40.463919999999995</v>
      </c>
      <c r="S178" s="236">
        <v>46.245869999999996</v>
      </c>
      <c r="T178" s="236">
        <v>45.608379999999997</v>
      </c>
    </row>
    <row r="183" spans="13:20" x14ac:dyDescent="0.25">
      <c r="M183" s="65"/>
      <c r="N183" s="65"/>
      <c r="O183" s="65"/>
      <c r="P183" s="65"/>
      <c r="Q183" s="65"/>
      <c r="R183" s="65"/>
      <c r="S183" s="65"/>
      <c r="T183" s="65"/>
    </row>
    <row r="184" spans="13:20" x14ac:dyDescent="0.25">
      <c r="M184" s="65"/>
      <c r="N184" s="65"/>
      <c r="O184" s="65"/>
      <c r="P184" s="65"/>
      <c r="Q184" s="65"/>
      <c r="R184" s="65"/>
      <c r="S184" s="65"/>
      <c r="T184" s="65"/>
    </row>
    <row r="185" spans="13:20" x14ac:dyDescent="0.25">
      <c r="M185" s="65"/>
      <c r="N185" s="65"/>
      <c r="O185" s="65"/>
      <c r="P185" s="65"/>
      <c r="Q185" s="65"/>
      <c r="R185" s="65"/>
      <c r="S185" s="65"/>
      <c r="T185" s="65"/>
    </row>
    <row r="186" spans="13:20" x14ac:dyDescent="0.25">
      <c r="M186" s="139"/>
      <c r="N186" s="16"/>
      <c r="O186" s="193"/>
      <c r="P186" s="193"/>
      <c r="Q186" s="193"/>
      <c r="R186" s="193"/>
      <c r="S186" s="193"/>
      <c r="T186" s="193"/>
    </row>
    <row r="187" spans="13:20" x14ac:dyDescent="0.25">
      <c r="M187" s="104"/>
      <c r="N187" s="134"/>
      <c r="O187" s="134"/>
      <c r="P187" s="134"/>
      <c r="Q187" s="134"/>
      <c r="R187" s="134"/>
      <c r="S187" s="134"/>
      <c r="T187" s="134"/>
    </row>
    <row r="188" spans="13:20" x14ac:dyDescent="0.25">
      <c r="M188" s="104"/>
      <c r="N188" s="134"/>
      <c r="O188" s="134"/>
      <c r="P188" s="134"/>
      <c r="Q188" s="134"/>
      <c r="R188" s="134"/>
      <c r="S188" s="134"/>
      <c r="T188" s="134"/>
    </row>
    <row r="189" spans="13:20" x14ac:dyDescent="0.25">
      <c r="M189" s="104"/>
      <c r="N189" s="134"/>
      <c r="O189" s="134"/>
      <c r="P189" s="134"/>
      <c r="Q189" s="134"/>
      <c r="R189" s="134"/>
      <c r="S189" s="134"/>
      <c r="T189" s="134"/>
    </row>
    <row r="190" spans="13:20" x14ac:dyDescent="0.25">
      <c r="N190" s="57"/>
      <c r="O190" s="57"/>
      <c r="P190" s="57"/>
      <c r="Q190" s="57"/>
      <c r="R190" s="57"/>
      <c r="S190" s="57"/>
      <c r="T190" s="57"/>
    </row>
    <row r="191" spans="13:20" x14ac:dyDescent="0.25">
      <c r="M191" s="101"/>
      <c r="N191" s="95"/>
      <c r="O191" s="95"/>
      <c r="P191" s="95"/>
      <c r="Q191" s="95"/>
      <c r="R191" s="95"/>
      <c r="S191" s="95"/>
      <c r="T191" s="95"/>
    </row>
    <row r="197" spans="2:20" ht="15.75" x14ac:dyDescent="0.25">
      <c r="B197" s="135" t="s">
        <v>323</v>
      </c>
      <c r="M197" s="2" t="s">
        <v>1</v>
      </c>
      <c r="N197" s="317" t="s">
        <v>172</v>
      </c>
      <c r="O197" s="317"/>
      <c r="P197" s="317"/>
      <c r="Q197" s="317"/>
      <c r="R197" s="317"/>
      <c r="S197" s="317"/>
      <c r="T197" s="317"/>
    </row>
    <row r="198" spans="2:20" x14ac:dyDescent="0.25">
      <c r="B198" s="52" t="s">
        <v>12</v>
      </c>
      <c r="N198" s="97">
        <v>2011</v>
      </c>
      <c r="O198" s="97">
        <v>2012</v>
      </c>
      <c r="P198" s="97">
        <v>2013</v>
      </c>
      <c r="Q198" s="97">
        <v>2014</v>
      </c>
      <c r="R198" s="97">
        <v>2015</v>
      </c>
      <c r="S198" s="97">
        <v>2016</v>
      </c>
      <c r="T198" s="97">
        <v>2017</v>
      </c>
    </row>
    <row r="199" spans="2:20" x14ac:dyDescent="0.25">
      <c r="B199" s="2" t="s">
        <v>27</v>
      </c>
      <c r="M199" s="1" t="s">
        <v>141</v>
      </c>
      <c r="N199" s="227">
        <v>2.57063</v>
      </c>
      <c r="O199" s="227">
        <v>3.2035</v>
      </c>
      <c r="P199" s="227">
        <v>3.7380900000000001</v>
      </c>
      <c r="Q199" s="227">
        <v>4.3366600000000002</v>
      </c>
      <c r="R199" s="227">
        <v>4.58718</v>
      </c>
      <c r="S199" s="227">
        <v>6.5690399999999993</v>
      </c>
      <c r="T199" s="227">
        <v>6.6823499999999996</v>
      </c>
    </row>
    <row r="200" spans="2:20" x14ac:dyDescent="0.25">
      <c r="M200" s="1" t="s">
        <v>140</v>
      </c>
      <c r="N200" s="227">
        <v>1.82759</v>
      </c>
      <c r="O200" s="227">
        <v>2.64012</v>
      </c>
      <c r="P200" s="227">
        <v>2.9144900000000002</v>
      </c>
      <c r="Q200" s="227">
        <v>3.3034399999999997</v>
      </c>
      <c r="R200" s="227">
        <v>3.37391</v>
      </c>
      <c r="S200" s="227">
        <v>4.7810300000000003</v>
      </c>
      <c r="T200" s="227">
        <v>4.89907</v>
      </c>
    </row>
    <row r="201" spans="2:20" x14ac:dyDescent="0.25">
      <c r="M201" s="1" t="s">
        <v>93</v>
      </c>
      <c r="N201" s="227">
        <v>1.7658299999999998</v>
      </c>
      <c r="O201" s="227">
        <v>2.2019299999999999</v>
      </c>
      <c r="P201" s="227">
        <v>2.3251599999999999</v>
      </c>
      <c r="Q201" s="227">
        <v>2.78173</v>
      </c>
      <c r="R201" s="227">
        <v>2.8832</v>
      </c>
      <c r="S201" s="227">
        <v>3.6567299999999996</v>
      </c>
      <c r="T201" s="227">
        <v>3.6208900000000002</v>
      </c>
    </row>
    <row r="202" spans="2:20" x14ac:dyDescent="0.25">
      <c r="M202" s="1" t="s">
        <v>94</v>
      </c>
      <c r="N202" s="227">
        <v>1.30124</v>
      </c>
      <c r="O202" s="227">
        <v>1.5057100000000001</v>
      </c>
      <c r="P202" s="227">
        <v>1.42744</v>
      </c>
      <c r="Q202" s="227">
        <v>1.8442699999999999</v>
      </c>
      <c r="R202" s="227">
        <v>1.6740899999999999</v>
      </c>
      <c r="S202" s="227">
        <v>2.1411099999999998</v>
      </c>
      <c r="T202" s="227">
        <v>2.17035</v>
      </c>
    </row>
    <row r="203" spans="2:20" x14ac:dyDescent="0.25">
      <c r="M203" s="1"/>
    </row>
    <row r="204" spans="2:20" x14ac:dyDescent="0.25">
      <c r="M204" s="1"/>
    </row>
    <row r="205" spans="2:20" x14ac:dyDescent="0.25">
      <c r="M205" s="1"/>
    </row>
    <row r="206" spans="2:20" x14ac:dyDescent="0.25">
      <c r="M206" s="1"/>
    </row>
    <row r="207" spans="2:20" x14ac:dyDescent="0.25">
      <c r="M207" s="1"/>
    </row>
    <row r="208" spans="2:20" x14ac:dyDescent="0.25">
      <c r="M208" s="1"/>
      <c r="N208" s="3"/>
      <c r="O208" s="3"/>
      <c r="P208" s="3"/>
      <c r="Q208" s="3"/>
      <c r="R208" s="3"/>
      <c r="S208" s="3"/>
      <c r="T208" s="3"/>
    </row>
    <row r="209" spans="2:20" x14ac:dyDescent="0.25">
      <c r="M209" s="1"/>
      <c r="N209" s="3"/>
      <c r="O209" s="3"/>
      <c r="P209" s="3"/>
      <c r="Q209" s="3"/>
      <c r="R209" s="3"/>
      <c r="S209" s="3"/>
      <c r="T209" s="3"/>
    </row>
    <row r="210" spans="2:20" x14ac:dyDescent="0.25">
      <c r="M210" s="1"/>
      <c r="N210" s="3"/>
      <c r="O210" s="3"/>
      <c r="P210" s="3"/>
      <c r="Q210" s="3"/>
      <c r="R210" s="3"/>
      <c r="S210" s="3"/>
      <c r="T210" s="3"/>
    </row>
    <row r="211" spans="2:20" x14ac:dyDescent="0.25">
      <c r="M211" s="1"/>
      <c r="N211" s="3"/>
      <c r="O211" s="3"/>
      <c r="P211" s="3"/>
      <c r="Q211" s="3"/>
      <c r="R211" s="3"/>
      <c r="S211" s="3"/>
      <c r="T211" s="3"/>
    </row>
    <row r="221" spans="2:20" ht="15.75" x14ac:dyDescent="0.25">
      <c r="B221" s="135" t="s">
        <v>324</v>
      </c>
      <c r="M221" s="165" t="s">
        <v>74</v>
      </c>
      <c r="N221" s="97">
        <v>2015</v>
      </c>
      <c r="O221" s="97">
        <v>2016</v>
      </c>
      <c r="P221" s="97">
        <v>2017</v>
      </c>
      <c r="Q221" s="191"/>
      <c r="R221" s="191"/>
      <c r="S221" s="191"/>
      <c r="T221" s="191"/>
    </row>
    <row r="222" spans="2:20" x14ac:dyDescent="0.25">
      <c r="B222" s="52" t="s">
        <v>12</v>
      </c>
      <c r="M222" s="1" t="s">
        <v>2</v>
      </c>
      <c r="N222" s="227">
        <v>63.905226897928848</v>
      </c>
      <c r="O222" s="227">
        <v>63.988816778464155</v>
      </c>
      <c r="P222" s="227">
        <v>62.536730412828433</v>
      </c>
      <c r="Q222" s="3"/>
      <c r="R222" s="3"/>
      <c r="S222" s="3"/>
      <c r="T222" s="3"/>
    </row>
    <row r="223" spans="2:20" x14ac:dyDescent="0.25">
      <c r="B223" s="2" t="s">
        <v>182</v>
      </c>
      <c r="M223" s="1" t="s">
        <v>53</v>
      </c>
      <c r="N223" s="227">
        <v>61.917485110237919</v>
      </c>
      <c r="O223" s="227">
        <v>61.380353700892556</v>
      </c>
      <c r="P223" s="227">
        <v>60.785485128637262</v>
      </c>
      <c r="Q223" s="3"/>
      <c r="R223" s="3"/>
      <c r="S223" s="3"/>
      <c r="T223" s="3"/>
    </row>
    <row r="224" spans="2:20" x14ac:dyDescent="0.25">
      <c r="B224" s="2"/>
      <c r="M224" s="1" t="s">
        <v>54</v>
      </c>
      <c r="N224" s="227">
        <v>62.369642697015465</v>
      </c>
      <c r="O224" s="227">
        <v>73.035994037105795</v>
      </c>
      <c r="P224" s="227">
        <v>82.00149877490702</v>
      </c>
      <c r="Q224" s="3"/>
      <c r="R224" s="3"/>
      <c r="S224" s="3"/>
      <c r="T224" s="3"/>
    </row>
    <row r="225" spans="2:20" x14ac:dyDescent="0.25">
      <c r="B225" s="2"/>
      <c r="M225" s="1" t="s">
        <v>55</v>
      </c>
      <c r="N225" s="227">
        <v>88.792447088134026</v>
      </c>
      <c r="O225" s="227">
        <v>93.473254802304282</v>
      </c>
      <c r="P225" s="227">
        <v>95.820597739448289</v>
      </c>
      <c r="Q225" s="3"/>
      <c r="R225" s="3"/>
      <c r="S225" s="3"/>
      <c r="T225" s="3"/>
    </row>
    <row r="226" spans="2:20" x14ac:dyDescent="0.25">
      <c r="B226" s="2"/>
      <c r="M226" s="1" t="s">
        <v>173</v>
      </c>
      <c r="N226" s="227">
        <v>81.865843470484862</v>
      </c>
      <c r="O226" s="227">
        <v>83.267643356816606</v>
      </c>
      <c r="P226" s="227">
        <v>82.398690275868887</v>
      </c>
      <c r="Q226" s="3"/>
      <c r="R226" s="3"/>
      <c r="S226" s="3"/>
      <c r="T226" s="3"/>
    </row>
    <row r="227" spans="2:20" x14ac:dyDescent="0.25">
      <c r="B227" s="2"/>
      <c r="M227" s="1" t="s">
        <v>155</v>
      </c>
      <c r="N227" s="227">
        <v>75.936751297974737</v>
      </c>
      <c r="O227" s="227">
        <v>81.220344801016552</v>
      </c>
      <c r="P227" s="227">
        <v>82.068722537577244</v>
      </c>
      <c r="Q227" s="3"/>
      <c r="R227" s="3"/>
      <c r="S227" s="3"/>
      <c r="T227" s="3"/>
    </row>
    <row r="228" spans="2:20" x14ac:dyDescent="0.25">
      <c r="B228" s="2"/>
    </row>
    <row r="229" spans="2:20" x14ac:dyDescent="0.25">
      <c r="B229" s="2"/>
    </row>
    <row r="230" spans="2:20" x14ac:dyDescent="0.25">
      <c r="B230" s="2"/>
    </row>
    <row r="231" spans="2:20" x14ac:dyDescent="0.25">
      <c r="B231" s="2"/>
    </row>
    <row r="232" spans="2:20" x14ac:dyDescent="0.25">
      <c r="B232" s="2"/>
    </row>
    <row r="233" spans="2:20" x14ac:dyDescent="0.25">
      <c r="B233" s="2"/>
    </row>
    <row r="234" spans="2:20" x14ac:dyDescent="0.25">
      <c r="B234" s="2"/>
    </row>
    <row r="235" spans="2:20" x14ac:dyDescent="0.25">
      <c r="B235" s="2"/>
    </row>
    <row r="236" spans="2:20" x14ac:dyDescent="0.25">
      <c r="B236" s="2"/>
    </row>
    <row r="237" spans="2:20" x14ac:dyDescent="0.25">
      <c r="B237" s="2"/>
    </row>
    <row r="238" spans="2:20" x14ac:dyDescent="0.25">
      <c r="B238" s="2"/>
    </row>
    <row r="239" spans="2:20" x14ac:dyDescent="0.25">
      <c r="B239" s="2"/>
    </row>
    <row r="240" spans="2:20" x14ac:dyDescent="0.25">
      <c r="B240" s="2"/>
    </row>
    <row r="241" spans="2:20" x14ac:dyDescent="0.25">
      <c r="B241" s="2"/>
    </row>
    <row r="242" spans="2:20" x14ac:dyDescent="0.25">
      <c r="B242" s="2"/>
    </row>
    <row r="243" spans="2:20" ht="18.75" x14ac:dyDescent="0.3">
      <c r="B243" s="45"/>
    </row>
    <row r="244" spans="2:20" x14ac:dyDescent="0.25">
      <c r="M244" s="1"/>
      <c r="N244" s="97" t="s">
        <v>339</v>
      </c>
      <c r="O244" s="97" t="s">
        <v>160</v>
      </c>
      <c r="P244" s="191"/>
      <c r="Q244" s="191"/>
      <c r="R244" s="191"/>
      <c r="S244" s="191"/>
      <c r="T244" s="191"/>
    </row>
    <row r="245" spans="2:20" ht="15.75" x14ac:dyDescent="0.25">
      <c r="B245" s="135" t="s">
        <v>424</v>
      </c>
      <c r="M245" s="192" t="s">
        <v>161</v>
      </c>
      <c r="N245" s="227">
        <v>-1.9915407009293471</v>
      </c>
      <c r="O245" s="227">
        <v>-0.31011325363633002</v>
      </c>
      <c r="P245" s="3"/>
      <c r="Q245" s="3"/>
      <c r="R245" s="3"/>
      <c r="S245" s="3"/>
      <c r="T245" s="3"/>
    </row>
    <row r="246" spans="2:20" x14ac:dyDescent="0.25">
      <c r="B246" s="52" t="s">
        <v>12</v>
      </c>
      <c r="M246" s="192" t="s">
        <v>162</v>
      </c>
      <c r="N246" s="227">
        <v>-5.9433770014556035</v>
      </c>
      <c r="O246" s="227">
        <v>-2.0198323402050411</v>
      </c>
      <c r="P246" s="3"/>
      <c r="Q246" s="3"/>
      <c r="R246" s="3"/>
      <c r="S246" s="3"/>
      <c r="T246" s="3"/>
    </row>
    <row r="247" spans="2:20" x14ac:dyDescent="0.25">
      <c r="B247" s="22" t="s">
        <v>97</v>
      </c>
      <c r="M247" s="192" t="s">
        <v>340</v>
      </c>
      <c r="N247" s="227">
        <v>-7.9349177023849506</v>
      </c>
      <c r="O247" s="227">
        <v>-2.3299455938413711</v>
      </c>
      <c r="P247" s="3"/>
      <c r="Q247" s="3"/>
      <c r="R247" s="3"/>
      <c r="S247" s="3"/>
      <c r="T247" s="3"/>
    </row>
    <row r="248" spans="2:20" x14ac:dyDescent="0.25">
      <c r="B248" s="147" t="s">
        <v>376</v>
      </c>
    </row>
    <row r="249" spans="2:20" x14ac:dyDescent="0.25">
      <c r="N249" s="145"/>
      <c r="O249" s="145"/>
      <c r="P249" s="145"/>
      <c r="Q249" s="145"/>
      <c r="R249" s="145"/>
      <c r="S249" s="145"/>
      <c r="T249" s="145"/>
    </row>
    <row r="274" spans="2:16" ht="15.75" x14ac:dyDescent="0.25">
      <c r="B274" s="135" t="s">
        <v>425</v>
      </c>
    </row>
    <row r="275" spans="2:16" x14ac:dyDescent="0.25">
      <c r="B275" s="52" t="s">
        <v>12</v>
      </c>
    </row>
    <row r="276" spans="2:16" x14ac:dyDescent="0.25">
      <c r="B276" s="22" t="s">
        <v>97</v>
      </c>
    </row>
    <row r="277" spans="2:16" x14ac:dyDescent="0.25">
      <c r="B277" s="1" t="s">
        <v>341</v>
      </c>
    </row>
    <row r="280" spans="2:16" x14ac:dyDescent="0.25">
      <c r="M280" s="191"/>
      <c r="O280" s="42" t="s">
        <v>339</v>
      </c>
      <c r="P280" s="42" t="s">
        <v>160</v>
      </c>
    </row>
    <row r="281" spans="2:16" x14ac:dyDescent="0.25">
      <c r="M281" s="191" t="s">
        <v>20</v>
      </c>
      <c r="N281" s="42" t="s">
        <v>163</v>
      </c>
      <c r="O281" s="227">
        <v>-10.466113284467847</v>
      </c>
      <c r="P281" s="227">
        <v>-3.1261204772230258</v>
      </c>
    </row>
    <row r="282" spans="2:16" x14ac:dyDescent="0.25">
      <c r="M282" s="191"/>
      <c r="N282" s="42" t="s">
        <v>165</v>
      </c>
      <c r="O282" s="227">
        <v>-7.8049203225464705</v>
      </c>
      <c r="P282" s="227">
        <v>-1.7385889826123659</v>
      </c>
    </row>
    <row r="283" spans="2:16" x14ac:dyDescent="0.25">
      <c r="M283" s="191"/>
      <c r="N283" s="42" t="s">
        <v>180</v>
      </c>
      <c r="O283" s="227">
        <v>-7.3866247242661611</v>
      </c>
      <c r="P283" s="227">
        <v>-1.0716439132939257</v>
      </c>
    </row>
    <row r="284" spans="2:16" x14ac:dyDescent="0.25">
      <c r="M284" s="191"/>
      <c r="N284" s="42" t="s">
        <v>6</v>
      </c>
      <c r="O284" s="227">
        <v>-7.2951386607415758</v>
      </c>
      <c r="P284" s="227">
        <v>-5.0941084774555874</v>
      </c>
    </row>
    <row r="285" spans="2:16" x14ac:dyDescent="0.25">
      <c r="M285" s="191"/>
      <c r="N285" s="42" t="s">
        <v>164</v>
      </c>
      <c r="O285" s="227">
        <v>-6.721791519902701</v>
      </c>
      <c r="P285" s="227">
        <v>-0.61926611862195058</v>
      </c>
    </row>
    <row r="286" spans="2:16" x14ac:dyDescent="0.25">
      <c r="M286" s="191" t="s">
        <v>342</v>
      </c>
      <c r="N286" s="42" t="s">
        <v>166</v>
      </c>
      <c r="O286" s="227">
        <v>-11.790541213001223</v>
      </c>
      <c r="P286" s="227">
        <v>-5.6340515330014753</v>
      </c>
    </row>
    <row r="287" spans="2:16" x14ac:dyDescent="0.25">
      <c r="M287" s="191"/>
      <c r="N287" s="42" t="s">
        <v>167</v>
      </c>
      <c r="O287" s="227">
        <v>-7.8677144509005874</v>
      </c>
      <c r="P287" s="227">
        <v>-0.33935372841237477</v>
      </c>
    </row>
    <row r="288" spans="2:16" x14ac:dyDescent="0.25">
      <c r="M288" s="191"/>
      <c r="N288" s="42" t="s">
        <v>168</v>
      </c>
      <c r="O288" s="227">
        <v>-6.0814122148764183</v>
      </c>
      <c r="P288" s="227">
        <v>-2.0971926788610142</v>
      </c>
    </row>
    <row r="289" spans="13:16" x14ac:dyDescent="0.25">
      <c r="M289" s="191"/>
      <c r="N289" s="42" t="s">
        <v>169</v>
      </c>
      <c r="O289" s="227">
        <v>-6.000002930761573</v>
      </c>
      <c r="P289" s="227">
        <v>-1.2491844350906198</v>
      </c>
    </row>
    <row r="290" spans="13:16" x14ac:dyDescent="0.25">
      <c r="M290" s="191" t="s">
        <v>1</v>
      </c>
      <c r="N290" s="42" t="s">
        <v>140</v>
      </c>
      <c r="O290" s="227">
        <v>-13.557771501073056</v>
      </c>
      <c r="P290" s="227">
        <v>-8.068169503536831</v>
      </c>
    </row>
    <row r="291" spans="13:16" x14ac:dyDescent="0.25">
      <c r="M291" s="191"/>
      <c r="N291" s="42" t="s">
        <v>93</v>
      </c>
      <c r="O291" s="227">
        <v>-8.2691012384009301</v>
      </c>
      <c r="P291" s="227">
        <v>-3.4801141560766595</v>
      </c>
    </row>
    <row r="292" spans="13:16" x14ac:dyDescent="0.25">
      <c r="M292" s="191"/>
      <c r="N292" s="42" t="s">
        <v>343</v>
      </c>
      <c r="O292" s="227">
        <v>-6.8461033633453896</v>
      </c>
      <c r="P292" s="227">
        <v>2.7961967364489024</v>
      </c>
    </row>
    <row r="293" spans="13:16" x14ac:dyDescent="0.25">
      <c r="M293" s="1"/>
      <c r="N293" s="42" t="s">
        <v>344</v>
      </c>
      <c r="O293" s="227">
        <v>-3.0666947067204258</v>
      </c>
      <c r="P293" s="227">
        <v>-0.56769545220089745</v>
      </c>
    </row>
  </sheetData>
  <mergeCells count="8">
    <mergeCell ref="N173:T173"/>
    <mergeCell ref="N197:T197"/>
    <mergeCell ref="N4:T4"/>
    <mergeCell ref="N52:T52"/>
    <mergeCell ref="N77:T77"/>
    <mergeCell ref="N101:T101"/>
    <mergeCell ref="N125:T125"/>
    <mergeCell ref="N149:T149"/>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1:U283"/>
  <sheetViews>
    <sheetView zoomScaleNormal="100" workbookViewId="0">
      <selection activeCell="M218" sqref="M218"/>
    </sheetView>
  </sheetViews>
  <sheetFormatPr defaultRowHeight="15" x14ac:dyDescent="0.25"/>
  <cols>
    <col min="1" max="1" width="9.140625" style="1" customWidth="1"/>
    <col min="2" max="2" width="13.7109375" style="1" customWidth="1"/>
    <col min="3" max="10" width="9.140625" style="1"/>
    <col min="11" max="11" width="17.28515625" style="1" customWidth="1"/>
    <col min="12" max="12" width="9.140625" style="1"/>
    <col min="13" max="13" width="16.85546875" style="1" customWidth="1"/>
    <col min="14" max="14" width="27.42578125" style="62" customWidth="1"/>
    <col min="15" max="21" width="15.5703125" style="1" customWidth="1"/>
    <col min="22" max="16384" width="9.140625" style="1"/>
  </cols>
  <sheetData>
    <row r="1" spans="2:21" ht="18.75" x14ac:dyDescent="0.3">
      <c r="B1" s="45" t="s">
        <v>112</v>
      </c>
      <c r="O1" s="62"/>
    </row>
    <row r="2" spans="2:21" x14ac:dyDescent="0.25">
      <c r="B2" s="46"/>
      <c r="O2" s="62"/>
    </row>
    <row r="3" spans="2:21" ht="15.75" x14ac:dyDescent="0.25">
      <c r="B3" s="4" t="s">
        <v>331</v>
      </c>
      <c r="O3" s="317" t="s">
        <v>175</v>
      </c>
      <c r="P3" s="317"/>
      <c r="Q3" s="317"/>
      <c r="R3" s="317"/>
      <c r="S3" s="317"/>
      <c r="T3" s="317"/>
      <c r="U3" s="317"/>
    </row>
    <row r="4" spans="2:21" x14ac:dyDescent="0.25">
      <c r="B4" s="52" t="s">
        <v>12</v>
      </c>
      <c r="N4" s="116"/>
      <c r="O4" s="195">
        <v>2011</v>
      </c>
      <c r="P4" s="195">
        <v>2012</v>
      </c>
      <c r="Q4" s="195">
        <v>2013</v>
      </c>
      <c r="R4" s="195">
        <v>2014</v>
      </c>
      <c r="S4" s="97">
        <v>2015</v>
      </c>
      <c r="T4" s="195">
        <v>2016</v>
      </c>
      <c r="U4" s="97">
        <v>2017</v>
      </c>
    </row>
    <row r="5" spans="2:21" x14ac:dyDescent="0.25">
      <c r="B5" s="22" t="s">
        <v>27</v>
      </c>
      <c r="H5" s="22"/>
      <c r="N5" s="255" t="s">
        <v>24</v>
      </c>
      <c r="O5" s="258">
        <v>8.64</v>
      </c>
      <c r="P5" s="227">
        <v>8.23</v>
      </c>
      <c r="Q5" s="227">
        <v>6.92</v>
      </c>
      <c r="R5" s="227">
        <v>5.83</v>
      </c>
      <c r="S5" s="227">
        <v>4.54</v>
      </c>
      <c r="T5" s="227">
        <v>4.5</v>
      </c>
      <c r="U5" s="227">
        <v>4.58</v>
      </c>
    </row>
    <row r="6" spans="2:21" x14ac:dyDescent="0.25">
      <c r="B6" s="88" t="s">
        <v>108</v>
      </c>
      <c r="N6" s="255" t="s">
        <v>106</v>
      </c>
      <c r="O6" s="258">
        <v>10.41</v>
      </c>
      <c r="P6" s="227">
        <v>10.66</v>
      </c>
      <c r="Q6" s="227">
        <v>9.6199999999999992</v>
      </c>
      <c r="R6" s="227">
        <v>9.02</v>
      </c>
      <c r="S6" s="227">
        <v>7.84</v>
      </c>
      <c r="T6" s="227">
        <v>9.1300000000000008</v>
      </c>
      <c r="U6" s="227">
        <v>9.2899999999999991</v>
      </c>
    </row>
    <row r="7" spans="2:21" x14ac:dyDescent="0.25">
      <c r="B7" s="1" t="s">
        <v>109</v>
      </c>
      <c r="M7" s="87"/>
    </row>
    <row r="8" spans="2:21" x14ac:dyDescent="0.25">
      <c r="M8" s="87"/>
    </row>
    <row r="11" spans="2:21" x14ac:dyDescent="0.25">
      <c r="N11" s="1"/>
    </row>
    <row r="12" spans="2:21" x14ac:dyDescent="0.25">
      <c r="M12" s="87"/>
      <c r="N12" s="115"/>
      <c r="O12" s="115"/>
      <c r="P12" s="114"/>
      <c r="Q12" s="114"/>
      <c r="R12" s="114"/>
      <c r="S12" s="3"/>
    </row>
    <row r="13" spans="2:21" x14ac:dyDescent="0.25">
      <c r="M13" s="81"/>
      <c r="N13" s="113"/>
      <c r="O13" s="113"/>
      <c r="P13" s="112"/>
      <c r="Q13" s="112"/>
      <c r="R13" s="112"/>
      <c r="S13" s="3"/>
    </row>
    <row r="14" spans="2:21" x14ac:dyDescent="0.25">
      <c r="N14" s="113"/>
      <c r="O14" s="113"/>
      <c r="P14" s="112"/>
      <c r="Q14" s="112"/>
      <c r="R14" s="112"/>
      <c r="S14" s="3"/>
    </row>
    <row r="15" spans="2:21" x14ac:dyDescent="0.25">
      <c r="O15" s="62"/>
    </row>
    <row r="16" spans="2:21" x14ac:dyDescent="0.25">
      <c r="O16" s="62"/>
    </row>
    <row r="17" spans="2:21" x14ac:dyDescent="0.25">
      <c r="O17" s="62"/>
    </row>
    <row r="18" spans="2:21" x14ac:dyDescent="0.25">
      <c r="O18" s="62"/>
    </row>
    <row r="19" spans="2:21" x14ac:dyDescent="0.25">
      <c r="O19" s="62"/>
    </row>
    <row r="20" spans="2:21" x14ac:dyDescent="0.25">
      <c r="O20" s="62"/>
    </row>
    <row r="21" spans="2:21" x14ac:dyDescent="0.25">
      <c r="O21" s="62"/>
    </row>
    <row r="22" spans="2:21" x14ac:dyDescent="0.25">
      <c r="O22" s="62"/>
    </row>
    <row r="23" spans="2:21" x14ac:dyDescent="0.25">
      <c r="B23" s="44"/>
      <c r="O23" s="62"/>
    </row>
    <row r="24" spans="2:21" x14ac:dyDescent="0.25">
      <c r="B24" s="44"/>
      <c r="O24" s="62"/>
    </row>
    <row r="25" spans="2:21" x14ac:dyDescent="0.25">
      <c r="B25" s="44"/>
      <c r="O25" s="62"/>
    </row>
    <row r="26" spans="2:21" x14ac:dyDescent="0.25">
      <c r="B26" s="44"/>
      <c r="O26" s="62"/>
    </row>
    <row r="27" spans="2:21" x14ac:dyDescent="0.25">
      <c r="B27" s="44"/>
      <c r="O27" s="62"/>
    </row>
    <row r="28" spans="2:21" x14ac:dyDescent="0.25">
      <c r="B28" s="44"/>
      <c r="O28" s="62"/>
    </row>
    <row r="29" spans="2:21" ht="15.75" x14ac:dyDescent="0.25">
      <c r="B29" s="4" t="s">
        <v>332</v>
      </c>
      <c r="O29" s="317" t="s">
        <v>174</v>
      </c>
      <c r="P29" s="317"/>
      <c r="Q29" s="317"/>
      <c r="R29" s="317"/>
      <c r="S29" s="317"/>
      <c r="T29" s="317"/>
      <c r="U29" s="317"/>
    </row>
    <row r="30" spans="2:21" x14ac:dyDescent="0.25">
      <c r="B30" s="52" t="s">
        <v>12</v>
      </c>
      <c r="O30" s="97">
        <v>2011</v>
      </c>
      <c r="P30" s="97">
        <v>2012</v>
      </c>
      <c r="Q30" s="97">
        <v>2013</v>
      </c>
      <c r="R30" s="97">
        <v>2014</v>
      </c>
      <c r="S30" s="97">
        <v>2015</v>
      </c>
      <c r="T30" s="97">
        <v>2016</v>
      </c>
      <c r="U30" s="97">
        <v>2017</v>
      </c>
    </row>
    <row r="31" spans="2:21" x14ac:dyDescent="0.25">
      <c r="B31" s="22" t="s">
        <v>27</v>
      </c>
      <c r="N31" s="147" t="s">
        <v>105</v>
      </c>
      <c r="O31" s="196">
        <v>33</v>
      </c>
      <c r="P31" s="42">
        <v>35</v>
      </c>
      <c r="Q31" s="42">
        <v>35</v>
      </c>
      <c r="R31" s="42">
        <v>38</v>
      </c>
      <c r="S31" s="42">
        <v>39</v>
      </c>
      <c r="T31" s="42">
        <v>40</v>
      </c>
      <c r="U31" s="42">
        <v>41</v>
      </c>
    </row>
    <row r="32" spans="2:21" x14ac:dyDescent="0.25">
      <c r="B32" s="1" t="s">
        <v>110</v>
      </c>
      <c r="N32" s="147" t="s">
        <v>85</v>
      </c>
      <c r="O32" s="196">
        <v>35</v>
      </c>
      <c r="P32" s="42">
        <v>37</v>
      </c>
      <c r="Q32" s="42">
        <v>37</v>
      </c>
      <c r="R32" s="42">
        <v>41</v>
      </c>
      <c r="S32" s="42">
        <v>42</v>
      </c>
      <c r="T32" s="42">
        <v>45</v>
      </c>
      <c r="U32" s="42">
        <v>46</v>
      </c>
    </row>
    <row r="36" spans="11:14" x14ac:dyDescent="0.25">
      <c r="N36" s="1"/>
    </row>
    <row r="37" spans="11:14" x14ac:dyDescent="0.25">
      <c r="N37" s="1"/>
    </row>
    <row r="38" spans="11:14" ht="18.75" x14ac:dyDescent="0.3">
      <c r="K38" s="55"/>
    </row>
    <row r="41" spans="11:14" x14ac:dyDescent="0.25">
      <c r="N41" s="1"/>
    </row>
    <row r="42" spans="11:14" x14ac:dyDescent="0.25">
      <c r="N42" s="1"/>
    </row>
    <row r="43" spans="11:14" x14ac:dyDescent="0.25">
      <c r="N43" s="1"/>
    </row>
    <row r="44" spans="11:14" x14ac:dyDescent="0.25">
      <c r="N44" s="1"/>
    </row>
    <row r="45" spans="11:14" x14ac:dyDescent="0.25">
      <c r="N45" s="1"/>
    </row>
    <row r="46" spans="11:14" x14ac:dyDescent="0.25">
      <c r="N46" s="1"/>
    </row>
    <row r="54" spans="2:17" ht="15.75" x14ac:dyDescent="0.25">
      <c r="B54" s="4" t="s">
        <v>383</v>
      </c>
      <c r="O54" s="318" t="s">
        <v>88</v>
      </c>
      <c r="P54" s="318"/>
      <c r="Q54" s="318"/>
    </row>
    <row r="55" spans="2:17" ht="30" x14ac:dyDescent="0.25">
      <c r="B55" s="52" t="s">
        <v>12</v>
      </c>
      <c r="N55" s="261" t="s">
        <v>79</v>
      </c>
      <c r="O55" s="97">
        <v>2015</v>
      </c>
      <c r="P55" s="259">
        <v>2016</v>
      </c>
      <c r="Q55" s="259">
        <v>2017</v>
      </c>
    </row>
    <row r="56" spans="2:17" x14ac:dyDescent="0.25">
      <c r="B56" s="22" t="s">
        <v>27</v>
      </c>
      <c r="N56" s="262" t="s">
        <v>150</v>
      </c>
      <c r="O56" s="227">
        <v>8.19</v>
      </c>
      <c r="P56" s="260">
        <v>6.8</v>
      </c>
      <c r="Q56" s="227">
        <v>2.89</v>
      </c>
    </row>
    <row r="57" spans="2:17" x14ac:dyDescent="0.25">
      <c r="B57" s="1" t="s">
        <v>104</v>
      </c>
      <c r="N57" s="263" t="s">
        <v>78</v>
      </c>
      <c r="O57" s="227">
        <v>21.98</v>
      </c>
      <c r="P57" s="260">
        <v>22.56</v>
      </c>
      <c r="Q57" s="227">
        <v>15.29</v>
      </c>
    </row>
    <row r="58" spans="2:17" x14ac:dyDescent="0.25">
      <c r="N58" s="264" t="s">
        <v>80</v>
      </c>
      <c r="O58" s="227">
        <v>21.1</v>
      </c>
      <c r="P58" s="260">
        <v>21.72</v>
      </c>
      <c r="Q58" s="227">
        <v>22.08</v>
      </c>
    </row>
    <row r="59" spans="2:17" x14ac:dyDescent="0.25">
      <c r="N59" s="264" t="s">
        <v>81</v>
      </c>
      <c r="O59" s="227">
        <v>16.850000000000001</v>
      </c>
      <c r="P59" s="260">
        <v>16.45</v>
      </c>
      <c r="Q59" s="227">
        <v>18.59</v>
      </c>
    </row>
    <row r="60" spans="2:17" x14ac:dyDescent="0.25">
      <c r="N60" s="262" t="s">
        <v>82</v>
      </c>
      <c r="O60" s="227">
        <v>11.97</v>
      </c>
      <c r="P60" s="260">
        <v>11.69</v>
      </c>
      <c r="Q60" s="227">
        <v>14.56</v>
      </c>
    </row>
    <row r="61" spans="2:17" x14ac:dyDescent="0.25">
      <c r="N61" s="262" t="s">
        <v>83</v>
      </c>
      <c r="O61" s="227">
        <v>7.73</v>
      </c>
      <c r="P61" s="260">
        <v>7.73</v>
      </c>
      <c r="Q61" s="227">
        <v>9.89</v>
      </c>
    </row>
    <row r="62" spans="2:17" x14ac:dyDescent="0.25">
      <c r="N62" s="262" t="s">
        <v>84</v>
      </c>
      <c r="O62" s="227">
        <v>4.96</v>
      </c>
      <c r="P62" s="260">
        <v>4.96</v>
      </c>
      <c r="Q62" s="227">
        <v>6.75</v>
      </c>
    </row>
    <row r="63" spans="2:17" x14ac:dyDescent="0.25">
      <c r="N63" s="262" t="s">
        <v>151</v>
      </c>
      <c r="O63" s="227">
        <v>7.22</v>
      </c>
      <c r="P63" s="260">
        <v>8.1</v>
      </c>
      <c r="Q63" s="227">
        <v>9.9499999999999993</v>
      </c>
    </row>
    <row r="72" spans="2:11" x14ac:dyDescent="0.25">
      <c r="K72" s="33"/>
    </row>
    <row r="79" spans="2:11" ht="15.75" x14ac:dyDescent="0.25">
      <c r="B79" s="54" t="s">
        <v>384</v>
      </c>
    </row>
    <row r="80" spans="2:11" x14ac:dyDescent="0.25">
      <c r="B80" s="52" t="s">
        <v>385</v>
      </c>
    </row>
    <row r="81" spans="2:17" x14ac:dyDescent="0.25">
      <c r="B81" s="22" t="s">
        <v>27</v>
      </c>
      <c r="H81" s="111"/>
    </row>
    <row r="82" spans="2:17" ht="60" x14ac:dyDescent="0.25">
      <c r="H82" s="110"/>
      <c r="N82" s="105" t="s">
        <v>1</v>
      </c>
      <c r="O82" s="163" t="s">
        <v>377</v>
      </c>
      <c r="P82" s="163" t="s">
        <v>103</v>
      </c>
    </row>
    <row r="83" spans="2:17" x14ac:dyDescent="0.25">
      <c r="N83" s="147" t="s">
        <v>141</v>
      </c>
      <c r="O83" s="265">
        <v>17041.13</v>
      </c>
      <c r="P83" s="227">
        <v>0.47</v>
      </c>
    </row>
    <row r="84" spans="2:17" x14ac:dyDescent="0.25">
      <c r="N84" s="147" t="s">
        <v>140</v>
      </c>
      <c r="O84" s="265">
        <v>24298.67</v>
      </c>
      <c r="P84" s="227">
        <v>0.37</v>
      </c>
    </row>
    <row r="85" spans="2:17" x14ac:dyDescent="0.25">
      <c r="N85" s="147" t="s">
        <v>93</v>
      </c>
      <c r="O85" s="265">
        <v>26539.5</v>
      </c>
      <c r="P85" s="227">
        <v>0.52</v>
      </c>
      <c r="Q85" s="3"/>
    </row>
    <row r="86" spans="2:17" x14ac:dyDescent="0.25">
      <c r="N86" s="147" t="s">
        <v>94</v>
      </c>
      <c r="O86" s="265">
        <v>15297.67</v>
      </c>
      <c r="P86" s="227">
        <v>6.04</v>
      </c>
      <c r="Q86" s="3"/>
    </row>
    <row r="87" spans="2:17" x14ac:dyDescent="0.25">
      <c r="N87" s="109"/>
      <c r="O87" s="5"/>
      <c r="P87" s="3"/>
      <c r="Q87" s="3"/>
    </row>
    <row r="88" spans="2:17" x14ac:dyDescent="0.25">
      <c r="N88" s="1"/>
      <c r="Q88" s="3"/>
    </row>
    <row r="89" spans="2:17" x14ac:dyDescent="0.25">
      <c r="N89" s="1"/>
      <c r="Q89" s="3"/>
    </row>
    <row r="101" spans="2:18" ht="18.75" x14ac:dyDescent="0.3">
      <c r="B101" s="45" t="s">
        <v>29</v>
      </c>
    </row>
    <row r="103" spans="2:18" ht="15.75" x14ac:dyDescent="0.25">
      <c r="B103" s="4" t="s">
        <v>386</v>
      </c>
      <c r="O103" s="317" t="s">
        <v>159</v>
      </c>
      <c r="P103" s="317"/>
      <c r="Q103" s="317"/>
    </row>
    <row r="104" spans="2:18" ht="15.75" x14ac:dyDescent="0.25">
      <c r="B104" s="94" t="s">
        <v>12</v>
      </c>
      <c r="N104" s="163"/>
      <c r="O104" s="163" t="s">
        <v>325</v>
      </c>
      <c r="P104" s="97" t="s">
        <v>326</v>
      </c>
      <c r="Q104" s="97" t="s">
        <v>327</v>
      </c>
    </row>
    <row r="105" spans="2:18" x14ac:dyDescent="0.25">
      <c r="B105" s="22" t="s">
        <v>27</v>
      </c>
      <c r="N105" s="267">
        <v>41274</v>
      </c>
      <c r="O105" s="227">
        <v>3.52</v>
      </c>
      <c r="P105" s="227">
        <v>3.11</v>
      </c>
      <c r="Q105" s="266">
        <v>7.84</v>
      </c>
    </row>
    <row r="106" spans="2:18" x14ac:dyDescent="0.25">
      <c r="B106" s="22"/>
      <c r="N106" s="267">
        <v>41639</v>
      </c>
      <c r="O106" s="227">
        <v>2.89</v>
      </c>
      <c r="P106" s="227">
        <v>2.9</v>
      </c>
      <c r="Q106" s="266">
        <v>8.02</v>
      </c>
    </row>
    <row r="107" spans="2:18" x14ac:dyDescent="0.25">
      <c r="N107" s="267">
        <v>42004</v>
      </c>
      <c r="O107" s="227">
        <v>2.14</v>
      </c>
      <c r="P107" s="227">
        <v>2.5299999999999998</v>
      </c>
      <c r="Q107" s="266">
        <v>8.0500000000000007</v>
      </c>
    </row>
    <row r="108" spans="2:18" x14ac:dyDescent="0.25">
      <c r="F108" s="2"/>
      <c r="G108" s="2"/>
      <c r="N108" s="267">
        <v>42369</v>
      </c>
      <c r="O108" s="227">
        <v>1.81</v>
      </c>
      <c r="P108" s="227">
        <v>2.31</v>
      </c>
      <c r="Q108" s="266">
        <v>8.06</v>
      </c>
      <c r="R108" s="2"/>
    </row>
    <row r="109" spans="2:18" x14ac:dyDescent="0.25">
      <c r="F109" s="47"/>
      <c r="G109" s="38"/>
      <c r="H109" s="3"/>
      <c r="I109" s="3"/>
      <c r="N109" s="267">
        <v>42735</v>
      </c>
      <c r="O109" s="227">
        <v>1.33</v>
      </c>
      <c r="P109" s="227">
        <v>1.75</v>
      </c>
      <c r="Q109" s="266">
        <v>6.76</v>
      </c>
      <c r="R109" s="3"/>
    </row>
    <row r="110" spans="2:18" x14ac:dyDescent="0.25">
      <c r="F110" s="47"/>
      <c r="G110" s="38"/>
      <c r="H110" s="3"/>
      <c r="I110" s="3"/>
      <c r="N110" s="267">
        <v>43100</v>
      </c>
      <c r="O110" s="227">
        <v>0.96</v>
      </c>
      <c r="P110" s="227">
        <v>1.37</v>
      </c>
      <c r="Q110" s="266">
        <v>5.47</v>
      </c>
      <c r="R110" s="3"/>
    </row>
    <row r="111" spans="2:18" x14ac:dyDescent="0.25">
      <c r="F111" s="47"/>
      <c r="G111" s="38"/>
      <c r="H111" s="3"/>
      <c r="I111" s="3"/>
      <c r="R111" s="3"/>
    </row>
    <row r="112" spans="2:18" x14ac:dyDescent="0.25">
      <c r="F112" s="47"/>
      <c r="G112" s="38"/>
      <c r="H112" s="3"/>
      <c r="I112" s="3"/>
      <c r="R112" s="3"/>
    </row>
    <row r="113" spans="2:18" x14ac:dyDescent="0.25">
      <c r="F113" s="47"/>
      <c r="G113" s="38"/>
      <c r="H113" s="3"/>
      <c r="I113" s="3"/>
      <c r="R113" s="3"/>
    </row>
    <row r="114" spans="2:18" x14ac:dyDescent="0.25">
      <c r="F114" s="47"/>
      <c r="G114" s="38"/>
      <c r="H114" s="3"/>
      <c r="I114" s="3"/>
      <c r="N114" s="157"/>
      <c r="O114" s="89"/>
      <c r="P114" s="89"/>
      <c r="Q114" s="108"/>
      <c r="R114" s="3"/>
    </row>
    <row r="115" spans="2:18" x14ac:dyDescent="0.25">
      <c r="F115" s="47"/>
      <c r="G115" s="38"/>
      <c r="H115" s="3"/>
      <c r="I115" s="3"/>
      <c r="N115" s="157"/>
      <c r="O115" s="89"/>
      <c r="P115" s="89"/>
      <c r="Q115" s="108"/>
      <c r="R115" s="3"/>
    </row>
    <row r="116" spans="2:18" x14ac:dyDescent="0.25">
      <c r="F116" s="47"/>
      <c r="G116" s="38"/>
      <c r="H116" s="3"/>
      <c r="I116" s="3"/>
      <c r="N116" s="157"/>
      <c r="O116" s="89"/>
      <c r="P116" s="89"/>
      <c r="Q116" s="108"/>
      <c r="R116" s="3"/>
    </row>
    <row r="117" spans="2:18" x14ac:dyDescent="0.25">
      <c r="F117" s="47"/>
      <c r="G117" s="38"/>
      <c r="H117" s="3"/>
      <c r="I117" s="3"/>
      <c r="N117" s="157"/>
      <c r="O117" s="89"/>
      <c r="P117" s="89"/>
      <c r="Q117" s="108"/>
      <c r="R117" s="3"/>
    </row>
    <row r="118" spans="2:18" x14ac:dyDescent="0.25">
      <c r="F118" s="47"/>
      <c r="G118" s="38"/>
      <c r="H118" s="3"/>
      <c r="I118" s="3"/>
      <c r="N118" s="157"/>
      <c r="O118" s="89"/>
      <c r="P118" s="89"/>
      <c r="Q118" s="108"/>
      <c r="R118" s="3"/>
    </row>
    <row r="119" spans="2:18" x14ac:dyDescent="0.25">
      <c r="F119" s="47"/>
      <c r="G119" s="51"/>
      <c r="H119" s="3"/>
      <c r="I119" s="3"/>
      <c r="M119" s="13"/>
      <c r="O119" s="13"/>
      <c r="P119" s="107"/>
      <c r="Q119" s="106"/>
      <c r="R119" s="3"/>
    </row>
    <row r="121" spans="2:18" x14ac:dyDescent="0.25">
      <c r="O121" s="44"/>
    </row>
    <row r="127" spans="2:18" ht="15.75" x14ac:dyDescent="0.25">
      <c r="B127" s="205" t="s">
        <v>329</v>
      </c>
    </row>
    <row r="128" spans="2:18" ht="15.75" x14ac:dyDescent="0.25">
      <c r="B128" s="94" t="s">
        <v>12</v>
      </c>
    </row>
    <row r="129" spans="2:16" x14ac:dyDescent="0.25">
      <c r="B129" s="22" t="s">
        <v>27</v>
      </c>
    </row>
    <row r="130" spans="2:16" x14ac:dyDescent="0.25">
      <c r="N130" s="1"/>
    </row>
    <row r="131" spans="2:16" x14ac:dyDescent="0.25">
      <c r="N131" s="1"/>
    </row>
    <row r="132" spans="2:16" x14ac:dyDescent="0.25">
      <c r="O132" s="191" t="s">
        <v>328</v>
      </c>
    </row>
    <row r="133" spans="2:16" x14ac:dyDescent="0.25">
      <c r="N133" s="42"/>
      <c r="O133" s="97" t="s">
        <v>86</v>
      </c>
      <c r="P133" s="97" t="s">
        <v>85</v>
      </c>
    </row>
    <row r="134" spans="2:16" x14ac:dyDescent="0.25">
      <c r="N134" s="267">
        <v>41274</v>
      </c>
      <c r="O134" s="227">
        <v>7.84</v>
      </c>
      <c r="P134" s="227">
        <v>6.35</v>
      </c>
    </row>
    <row r="135" spans="2:16" x14ac:dyDescent="0.25">
      <c r="N135" s="267">
        <v>41639</v>
      </c>
      <c r="O135" s="227">
        <v>8.02</v>
      </c>
      <c r="P135" s="227">
        <v>6.03</v>
      </c>
    </row>
    <row r="136" spans="2:16" x14ac:dyDescent="0.25">
      <c r="N136" s="267">
        <v>42004</v>
      </c>
      <c r="O136" s="227">
        <v>8.0500000000000007</v>
      </c>
      <c r="P136" s="227">
        <v>5.63</v>
      </c>
    </row>
    <row r="137" spans="2:16" x14ac:dyDescent="0.25">
      <c r="N137" s="267">
        <v>42369</v>
      </c>
      <c r="O137" s="227">
        <v>8.06</v>
      </c>
      <c r="P137" s="227">
        <v>5.44</v>
      </c>
    </row>
    <row r="138" spans="2:16" x14ac:dyDescent="0.25">
      <c r="N138" s="267">
        <v>42735</v>
      </c>
      <c r="O138" s="227">
        <v>6.76</v>
      </c>
      <c r="P138" s="227">
        <v>3.68</v>
      </c>
    </row>
    <row r="139" spans="2:16" x14ac:dyDescent="0.25">
      <c r="N139" s="267">
        <v>43100</v>
      </c>
      <c r="O139" s="227">
        <v>5.47</v>
      </c>
      <c r="P139" s="227">
        <v>2.82</v>
      </c>
    </row>
    <row r="140" spans="2:16" x14ac:dyDescent="0.25">
      <c r="O140" s="3"/>
      <c r="P140" s="3"/>
    </row>
    <row r="153" spans="2:16" ht="15.75" x14ac:dyDescent="0.25">
      <c r="B153" s="4" t="s">
        <v>330</v>
      </c>
      <c r="N153" s="173"/>
      <c r="O153" s="191" t="s">
        <v>338</v>
      </c>
      <c r="P153" s="191"/>
    </row>
    <row r="154" spans="2:16" ht="15.75" x14ac:dyDescent="0.25">
      <c r="B154" s="94" t="s">
        <v>12</v>
      </c>
      <c r="N154" s="97" t="s">
        <v>337</v>
      </c>
      <c r="O154" s="97" t="s">
        <v>335</v>
      </c>
      <c r="P154" s="97" t="s">
        <v>336</v>
      </c>
    </row>
    <row r="155" spans="2:16" x14ac:dyDescent="0.25">
      <c r="B155" s="22" t="s">
        <v>27</v>
      </c>
      <c r="N155" s="42">
        <v>0</v>
      </c>
      <c r="O155" s="227">
        <v>0.84676762742224398</v>
      </c>
      <c r="P155" s="227">
        <v>0.84676762742224398</v>
      </c>
    </row>
    <row r="156" spans="2:16" x14ac:dyDescent="0.25">
      <c r="B156" s="1" t="s">
        <v>380</v>
      </c>
      <c r="N156" s="42">
        <v>1</v>
      </c>
      <c r="O156" s="227">
        <v>1.3190034196385001</v>
      </c>
      <c r="P156" s="227">
        <v>1.5306953264940599</v>
      </c>
    </row>
    <row r="157" spans="2:16" x14ac:dyDescent="0.25">
      <c r="B157" s="1" t="s">
        <v>381</v>
      </c>
      <c r="N157" s="42">
        <v>2</v>
      </c>
      <c r="O157" s="227">
        <v>1.80752320468979</v>
      </c>
      <c r="P157" s="227">
        <v>2.4100309395863899</v>
      </c>
    </row>
    <row r="158" spans="2:16" x14ac:dyDescent="0.25">
      <c r="N158" s="42">
        <v>3</v>
      </c>
      <c r="O158" s="227">
        <v>2.75199478912229</v>
      </c>
      <c r="P158" s="227">
        <v>4.0221462302556601</v>
      </c>
    </row>
    <row r="159" spans="2:16" x14ac:dyDescent="0.25">
      <c r="N159" s="42">
        <v>4</v>
      </c>
      <c r="O159" s="227">
        <v>3.9570102589154899</v>
      </c>
      <c r="P159" s="227">
        <v>6.9858329262335097</v>
      </c>
    </row>
    <row r="160" spans="2:16" x14ac:dyDescent="0.25">
      <c r="N160" s="42">
        <v>5</v>
      </c>
      <c r="O160" s="227">
        <v>6.26933724149161</v>
      </c>
      <c r="P160" s="227">
        <v>12.2129946262824</v>
      </c>
    </row>
    <row r="178" spans="2:18" ht="15.75" x14ac:dyDescent="0.25">
      <c r="B178" s="4" t="s">
        <v>387</v>
      </c>
      <c r="O178" s="317" t="s">
        <v>159</v>
      </c>
      <c r="P178" s="317"/>
      <c r="Q178" s="317"/>
    </row>
    <row r="179" spans="2:18" ht="15.75" x14ac:dyDescent="0.25">
      <c r="B179" s="94" t="s">
        <v>12</v>
      </c>
      <c r="N179" s="97" t="s">
        <v>102</v>
      </c>
      <c r="O179" s="97" t="s">
        <v>101</v>
      </c>
      <c r="P179" s="97" t="s">
        <v>100</v>
      </c>
      <c r="Q179" s="222" t="s">
        <v>333</v>
      </c>
    </row>
    <row r="180" spans="2:18" x14ac:dyDescent="0.25">
      <c r="B180" s="22" t="s">
        <v>27</v>
      </c>
      <c r="N180" s="42">
        <v>0</v>
      </c>
      <c r="O180" s="227">
        <v>0.73302199999999995</v>
      </c>
      <c r="P180" s="227">
        <v>0.73302199999999995</v>
      </c>
      <c r="Q180" s="225">
        <v>0.91629099999999997</v>
      </c>
    </row>
    <row r="181" spans="2:18" x14ac:dyDescent="0.25">
      <c r="F181" s="2"/>
      <c r="G181" s="2"/>
      <c r="N181" s="42">
        <v>1</v>
      </c>
      <c r="O181" s="227">
        <v>0.96730099999999997</v>
      </c>
      <c r="P181" s="227">
        <v>1.1527130000000001</v>
      </c>
      <c r="Q181" s="225">
        <v>1.2315579999999999</v>
      </c>
      <c r="R181" s="146"/>
    </row>
    <row r="182" spans="2:18" x14ac:dyDescent="0.25">
      <c r="N182" s="42">
        <v>2</v>
      </c>
      <c r="O182" s="227">
        <v>1.2166729999999999</v>
      </c>
      <c r="P182" s="227">
        <v>1.5652170000000001</v>
      </c>
      <c r="Q182" s="225">
        <v>1.5538130000000001</v>
      </c>
      <c r="R182" s="3"/>
    </row>
    <row r="183" spans="2:18" x14ac:dyDescent="0.25">
      <c r="N183" s="42">
        <v>3</v>
      </c>
      <c r="O183" s="227">
        <v>1.4721519999999999</v>
      </c>
      <c r="P183" s="227">
        <v>2.000359</v>
      </c>
      <c r="Q183" s="225">
        <v>1.880339</v>
      </c>
      <c r="R183" s="3"/>
    </row>
    <row r="184" spans="2:18" x14ac:dyDescent="0.25">
      <c r="N184" s="42">
        <v>4</v>
      </c>
      <c r="O184" s="227">
        <v>1.7211639999999999</v>
      </c>
      <c r="P184" s="227">
        <v>2.4448439999999998</v>
      </c>
      <c r="Q184" s="225">
        <v>2.2297720000000001</v>
      </c>
      <c r="R184" s="3"/>
    </row>
    <row r="185" spans="2:18" x14ac:dyDescent="0.25">
      <c r="N185" s="42">
        <v>5</v>
      </c>
      <c r="O185" s="227">
        <v>1.9762850000000001</v>
      </c>
      <c r="P185" s="227">
        <v>2.8997480000000002</v>
      </c>
      <c r="Q185" s="225">
        <v>2.51553</v>
      </c>
      <c r="R185" s="3"/>
    </row>
    <row r="186" spans="2:18" x14ac:dyDescent="0.25">
      <c r="N186" s="42">
        <v>6</v>
      </c>
      <c r="O186" s="227">
        <v>2.2623069999999998</v>
      </c>
      <c r="P186" s="227">
        <v>3.3169240000000002</v>
      </c>
      <c r="Q186" s="225">
        <v>2.8785530000000001</v>
      </c>
      <c r="R186" s="3"/>
    </row>
    <row r="187" spans="2:18" x14ac:dyDescent="0.25">
      <c r="N187" s="42">
        <v>7</v>
      </c>
      <c r="O187" s="227">
        <v>2.5052099999999999</v>
      </c>
      <c r="P187" s="227">
        <v>3.7711100000000002</v>
      </c>
      <c r="Q187" s="225">
        <v>3.1751819999999999</v>
      </c>
      <c r="R187" s="3"/>
    </row>
    <row r="188" spans="2:18" x14ac:dyDescent="0.25">
      <c r="N188" s="42">
        <v>8</v>
      </c>
      <c r="O188" s="227">
        <v>2.787639</v>
      </c>
      <c r="P188" s="227">
        <v>4.2720089999999997</v>
      </c>
      <c r="Q188" s="225">
        <v>3.557229</v>
      </c>
      <c r="R188" s="3"/>
    </row>
    <row r="189" spans="2:18" x14ac:dyDescent="0.25">
      <c r="N189" s="42">
        <v>9</v>
      </c>
      <c r="O189" s="227">
        <v>3.0628820000000001</v>
      </c>
      <c r="P189" s="227">
        <v>4.7129000000000003</v>
      </c>
      <c r="Q189" s="227">
        <v>3.8678370000000002</v>
      </c>
      <c r="R189" s="3"/>
    </row>
    <row r="190" spans="2:18" x14ac:dyDescent="0.25">
      <c r="N190" s="42">
        <v>10</v>
      </c>
      <c r="O190" s="227">
        <v>3.3233920000000001</v>
      </c>
      <c r="P190" s="227">
        <v>5.1699599999999997</v>
      </c>
      <c r="Q190" s="227">
        <v>4.2401770000000001</v>
      </c>
      <c r="R190" s="3"/>
    </row>
    <row r="191" spans="2:18" x14ac:dyDescent="0.25">
      <c r="R191" s="3"/>
    </row>
    <row r="192" spans="2:18" x14ac:dyDescent="0.25">
      <c r="R192" s="3"/>
    </row>
    <row r="193" spans="2:21" x14ac:dyDescent="0.25">
      <c r="F193" s="50"/>
      <c r="H193" s="49"/>
    </row>
    <row r="194" spans="2:21" x14ac:dyDescent="0.25">
      <c r="N194" s="1"/>
      <c r="O194" s="158"/>
      <c r="P194" s="158"/>
      <c r="Q194" s="158"/>
    </row>
    <row r="202" spans="2:21" ht="15.75" x14ac:dyDescent="0.25">
      <c r="B202" s="4" t="s">
        <v>334</v>
      </c>
      <c r="O202" s="317" t="s">
        <v>159</v>
      </c>
      <c r="P202" s="317"/>
      <c r="Q202" s="317"/>
      <c r="R202" s="317"/>
      <c r="S202" s="317"/>
      <c r="T202" s="317"/>
      <c r="U202" s="317"/>
    </row>
    <row r="203" spans="2:21" ht="15.75" x14ac:dyDescent="0.25">
      <c r="B203" s="94" t="s">
        <v>12</v>
      </c>
      <c r="N203" s="42"/>
      <c r="O203" s="138">
        <v>2011</v>
      </c>
      <c r="P203" s="138">
        <v>2012</v>
      </c>
      <c r="Q203" s="138">
        <v>2013</v>
      </c>
      <c r="R203" s="138">
        <v>2014</v>
      </c>
      <c r="S203" s="138">
        <v>2015</v>
      </c>
      <c r="T203" s="138">
        <v>2016</v>
      </c>
      <c r="U203" s="138">
        <v>2017</v>
      </c>
    </row>
    <row r="204" spans="2:21" x14ac:dyDescent="0.25">
      <c r="B204" s="22" t="s">
        <v>27</v>
      </c>
      <c r="N204" s="196" t="s">
        <v>145</v>
      </c>
      <c r="O204" s="227">
        <v>4.9123999999999999</v>
      </c>
      <c r="P204" s="234">
        <v>5.9246362392737204</v>
      </c>
      <c r="Q204" s="234">
        <v>6.1657927390625602</v>
      </c>
      <c r="R204" s="234">
        <v>5.4413</v>
      </c>
      <c r="S204" s="234">
        <v>4.7723000000000004</v>
      </c>
      <c r="T204" s="234">
        <v>4.2747000000000002</v>
      </c>
      <c r="U204" s="42">
        <v>3.4</v>
      </c>
    </row>
    <row r="205" spans="2:21" x14ac:dyDescent="0.25">
      <c r="B205" s="1" t="s">
        <v>378</v>
      </c>
      <c r="N205" s="1"/>
    </row>
    <row r="206" spans="2:21" x14ac:dyDescent="0.25">
      <c r="B206" s="1" t="s">
        <v>379</v>
      </c>
      <c r="N206" s="1"/>
    </row>
    <row r="207" spans="2:21" x14ac:dyDescent="0.25">
      <c r="N207" s="1"/>
    </row>
    <row r="211" spans="11:20" ht="18.75" x14ac:dyDescent="0.3">
      <c r="K211" s="55"/>
      <c r="N211" s="105"/>
      <c r="O211" s="157"/>
      <c r="P211" s="174"/>
      <c r="Q211" s="174"/>
      <c r="R211" s="174"/>
      <c r="S211" s="174"/>
      <c r="T211" s="174"/>
    </row>
    <row r="228" spans="2:19" ht="15.75" x14ac:dyDescent="0.25">
      <c r="B228" s="4" t="s">
        <v>388</v>
      </c>
      <c r="N228" s="158"/>
      <c r="O228" s="221" t="s">
        <v>382</v>
      </c>
      <c r="P228" s="158"/>
      <c r="Q228" s="158"/>
    </row>
    <row r="229" spans="2:19" ht="15.75" x14ac:dyDescent="0.25">
      <c r="B229" s="94" t="s">
        <v>12</v>
      </c>
      <c r="N229" s="158"/>
      <c r="O229" s="221" t="s">
        <v>90</v>
      </c>
      <c r="P229" s="221"/>
      <c r="Q229" s="221"/>
    </row>
    <row r="230" spans="2:19" x14ac:dyDescent="0.25">
      <c r="B230" s="22" t="s">
        <v>27</v>
      </c>
      <c r="N230" s="163" t="s">
        <v>87</v>
      </c>
      <c r="O230" s="268">
        <v>0.1</v>
      </c>
      <c r="P230" s="268">
        <v>0.2</v>
      </c>
      <c r="Q230" s="268">
        <v>0.4</v>
      </c>
    </row>
    <row r="231" spans="2:19" x14ac:dyDescent="0.25">
      <c r="N231" s="227">
        <v>0</v>
      </c>
      <c r="O231" s="254">
        <v>1.7965999999999999E-2</v>
      </c>
      <c r="P231" s="254">
        <v>8.2644999999999996E-2</v>
      </c>
      <c r="Q231" s="254">
        <v>0.190442</v>
      </c>
    </row>
    <row r="232" spans="2:19" x14ac:dyDescent="0.25">
      <c r="N232" s="227">
        <v>0.5</v>
      </c>
      <c r="O232" s="254">
        <v>1.7965999999999999E-2</v>
      </c>
      <c r="P232" s="254">
        <v>0.104204</v>
      </c>
      <c r="Q232" s="254">
        <v>0.212001</v>
      </c>
    </row>
    <row r="233" spans="2:19" x14ac:dyDescent="0.25">
      <c r="N233" s="227">
        <v>1</v>
      </c>
      <c r="O233" s="254">
        <v>1.7965999999999999E-2</v>
      </c>
      <c r="P233" s="254">
        <v>0.12576399999999999</v>
      </c>
      <c r="Q233" s="254">
        <v>0.24793399999999999</v>
      </c>
      <c r="R233" s="56"/>
      <c r="S233" s="56"/>
    </row>
    <row r="234" spans="2:19" x14ac:dyDescent="0.25">
      <c r="N234" s="227">
        <v>1.5</v>
      </c>
      <c r="O234" s="254">
        <v>1.7965999999999999E-2</v>
      </c>
      <c r="P234" s="254">
        <v>0.136543</v>
      </c>
      <c r="Q234" s="254">
        <v>0.26949299999999998</v>
      </c>
      <c r="R234" s="3"/>
      <c r="S234" s="16"/>
    </row>
    <row r="235" spans="2:19" x14ac:dyDescent="0.25">
      <c r="N235" s="227">
        <v>2</v>
      </c>
      <c r="O235" s="254">
        <v>2.5152999999999998E-2</v>
      </c>
      <c r="P235" s="254">
        <v>0.17966199999999999</v>
      </c>
      <c r="Q235" s="254">
        <v>0.34495100000000001</v>
      </c>
      <c r="R235" s="3"/>
      <c r="S235" s="16"/>
    </row>
    <row r="236" spans="2:19" x14ac:dyDescent="0.25">
      <c r="N236" s="227">
        <v>2.5</v>
      </c>
      <c r="O236" s="254">
        <v>2.5152999999999998E-2</v>
      </c>
      <c r="P236" s="254">
        <v>0.20840800000000001</v>
      </c>
      <c r="Q236" s="254">
        <v>0.40962999999999999</v>
      </c>
      <c r="R236" s="3"/>
      <c r="S236" s="16"/>
    </row>
    <row r="237" spans="2:19" x14ac:dyDescent="0.25">
      <c r="N237" s="227">
        <v>3</v>
      </c>
      <c r="O237" s="254">
        <v>2.5152999999999998E-2</v>
      </c>
      <c r="P237" s="254">
        <v>0.23356099999999999</v>
      </c>
      <c r="Q237" s="254">
        <v>0.48149500000000001</v>
      </c>
      <c r="R237" s="3"/>
      <c r="S237" s="16"/>
    </row>
    <row r="238" spans="2:19" x14ac:dyDescent="0.25">
      <c r="N238" s="227">
        <v>3.5</v>
      </c>
      <c r="O238" s="254">
        <v>3.2339E-2</v>
      </c>
      <c r="P238" s="254">
        <v>0.28745999999999999</v>
      </c>
      <c r="Q238" s="254">
        <v>0.57491899999999996</v>
      </c>
      <c r="R238" s="3"/>
      <c r="S238" s="16"/>
    </row>
    <row r="239" spans="2:19" x14ac:dyDescent="0.25">
      <c r="N239" s="227">
        <v>4</v>
      </c>
      <c r="O239" s="254">
        <v>3.9525999999999999E-2</v>
      </c>
      <c r="P239" s="254">
        <v>0.34495100000000001</v>
      </c>
      <c r="Q239" s="254">
        <v>0.70427600000000001</v>
      </c>
      <c r="R239" s="3"/>
      <c r="S239" s="16"/>
    </row>
    <row r="240" spans="2:19" x14ac:dyDescent="0.25">
      <c r="N240" s="227">
        <v>4.5</v>
      </c>
      <c r="O240" s="254">
        <v>4.3118999999999998E-2</v>
      </c>
      <c r="P240" s="254">
        <v>0.39525700000000002</v>
      </c>
      <c r="Q240" s="254">
        <v>0.83363299999999996</v>
      </c>
      <c r="R240" s="3"/>
      <c r="S240" s="16"/>
    </row>
    <row r="241" spans="2:19" x14ac:dyDescent="0.25">
      <c r="N241" s="227">
        <v>5</v>
      </c>
      <c r="O241" s="254">
        <v>4.6711999999999997E-2</v>
      </c>
      <c r="P241" s="254">
        <v>0.48149500000000001</v>
      </c>
      <c r="Q241" s="254">
        <v>1.0132950000000001</v>
      </c>
      <c r="R241" s="3"/>
      <c r="S241" s="16"/>
    </row>
    <row r="242" spans="2:19" x14ac:dyDescent="0.25">
      <c r="N242" s="1"/>
      <c r="R242" s="3"/>
      <c r="S242" s="16"/>
    </row>
    <row r="243" spans="2:19" x14ac:dyDescent="0.25">
      <c r="N243" s="1"/>
      <c r="R243" s="3"/>
      <c r="S243" s="16"/>
    </row>
    <row r="244" spans="2:19" x14ac:dyDescent="0.25">
      <c r="N244" s="1"/>
      <c r="R244" s="3"/>
      <c r="S244" s="16"/>
    </row>
    <row r="245" spans="2:19" x14ac:dyDescent="0.25">
      <c r="N245" s="1"/>
    </row>
    <row r="247" spans="2:19" x14ac:dyDescent="0.25">
      <c r="N247" s="103"/>
      <c r="O247" s="86"/>
      <c r="P247" s="86"/>
      <c r="Q247" s="86"/>
    </row>
    <row r="248" spans="2:19" x14ac:dyDescent="0.25">
      <c r="N248" s="103"/>
      <c r="O248" s="86"/>
      <c r="P248" s="86"/>
      <c r="Q248" s="86"/>
    </row>
    <row r="249" spans="2:19" x14ac:dyDescent="0.25">
      <c r="N249" s="103"/>
      <c r="O249" s="86"/>
      <c r="P249" s="86"/>
      <c r="Q249" s="86"/>
    </row>
    <row r="250" spans="2:19" x14ac:dyDescent="0.25">
      <c r="N250" s="103"/>
      <c r="O250" s="86"/>
      <c r="P250" s="86"/>
      <c r="Q250" s="86"/>
    </row>
    <row r="251" spans="2:19" x14ac:dyDescent="0.25">
      <c r="N251" s="103"/>
      <c r="O251" s="86"/>
      <c r="P251" s="86"/>
      <c r="Q251" s="86"/>
    </row>
    <row r="254" spans="2:19" ht="15.75" x14ac:dyDescent="0.25">
      <c r="B254" s="4" t="s">
        <v>389</v>
      </c>
      <c r="N254" s="158"/>
      <c r="O254" s="221" t="s">
        <v>111</v>
      </c>
      <c r="P254" s="158"/>
      <c r="Q254" s="158"/>
    </row>
    <row r="255" spans="2:19" ht="15.75" x14ac:dyDescent="0.25">
      <c r="B255" s="94" t="s">
        <v>12</v>
      </c>
      <c r="N255" s="158"/>
      <c r="O255" s="221" t="s">
        <v>90</v>
      </c>
      <c r="P255" s="221"/>
      <c r="Q255" s="221"/>
    </row>
    <row r="256" spans="2:19" x14ac:dyDescent="0.25">
      <c r="B256" s="22" t="s">
        <v>27</v>
      </c>
      <c r="N256" s="97" t="s">
        <v>89</v>
      </c>
      <c r="O256" s="268">
        <v>0.1</v>
      </c>
      <c r="P256" s="268">
        <v>0.2</v>
      </c>
      <c r="Q256" s="268">
        <v>0.4</v>
      </c>
    </row>
    <row r="257" spans="14:19" x14ac:dyDescent="0.25">
      <c r="N257" s="42">
        <v>0</v>
      </c>
      <c r="O257" s="254">
        <v>1.7965999999999999E-2</v>
      </c>
      <c r="P257" s="254">
        <v>8.2644999999999996E-2</v>
      </c>
      <c r="Q257" s="254">
        <v>0.190442</v>
      </c>
    </row>
    <row r="258" spans="14:19" x14ac:dyDescent="0.25">
      <c r="N258" s="42">
        <v>1</v>
      </c>
      <c r="O258" s="254">
        <v>2.4937000000000001E-2</v>
      </c>
      <c r="P258" s="254">
        <v>0.152893</v>
      </c>
      <c r="Q258" s="254">
        <v>0.32540400000000003</v>
      </c>
    </row>
    <row r="259" spans="14:19" x14ac:dyDescent="0.25">
      <c r="N259" s="42">
        <v>2</v>
      </c>
      <c r="O259" s="254">
        <v>3.0147E-2</v>
      </c>
      <c r="P259" s="254">
        <v>0.22217000000000001</v>
      </c>
      <c r="Q259" s="254">
        <v>0.47139799999999998</v>
      </c>
      <c r="R259" s="56"/>
      <c r="S259" s="56"/>
    </row>
    <row r="260" spans="14:19" x14ac:dyDescent="0.25">
      <c r="N260" s="42">
        <v>3</v>
      </c>
      <c r="O260" s="254">
        <v>3.8268000000000003E-2</v>
      </c>
      <c r="P260" s="254">
        <v>0.29396299999999997</v>
      </c>
      <c r="Q260" s="254">
        <v>0.61426499999999995</v>
      </c>
      <c r="R260" s="3"/>
      <c r="S260" s="16"/>
    </row>
    <row r="261" spans="14:19" x14ac:dyDescent="0.25">
      <c r="N261" s="42">
        <v>4</v>
      </c>
      <c r="O261" s="254">
        <v>4.4986999999999999E-2</v>
      </c>
      <c r="P261" s="254">
        <v>0.36845099999999997</v>
      </c>
      <c r="Q261" s="254">
        <v>0.76435500000000001</v>
      </c>
      <c r="R261" s="3"/>
      <c r="S261" s="16"/>
    </row>
    <row r="262" spans="14:19" x14ac:dyDescent="0.25">
      <c r="N262" s="42">
        <v>5</v>
      </c>
      <c r="O262" s="254">
        <v>5.0340999999999997E-2</v>
      </c>
      <c r="P262" s="254">
        <v>0.43913000000000002</v>
      </c>
      <c r="Q262" s="254">
        <v>0.91512800000000005</v>
      </c>
      <c r="R262" s="3"/>
      <c r="S262" s="16"/>
    </row>
    <row r="263" spans="14:19" x14ac:dyDescent="0.25">
      <c r="N263" s="42">
        <v>6</v>
      </c>
      <c r="O263" s="254">
        <v>5.9863E-2</v>
      </c>
      <c r="P263" s="254">
        <v>0.50463499999999994</v>
      </c>
      <c r="Q263" s="254">
        <v>1.0640320000000001</v>
      </c>
      <c r="R263" s="3"/>
      <c r="S263" s="16"/>
    </row>
    <row r="264" spans="14:19" x14ac:dyDescent="0.25">
      <c r="N264" s="42">
        <v>7</v>
      </c>
      <c r="O264" s="254">
        <v>6.4606999999999998E-2</v>
      </c>
      <c r="P264" s="254">
        <v>0.58002200000000004</v>
      </c>
      <c r="Q264" s="254">
        <v>1.2087680000000001</v>
      </c>
      <c r="R264" s="3"/>
      <c r="S264" s="16"/>
    </row>
    <row r="265" spans="14:19" x14ac:dyDescent="0.25">
      <c r="N265" s="42">
        <v>8</v>
      </c>
      <c r="O265" s="254">
        <v>7.1146000000000001E-2</v>
      </c>
      <c r="P265" s="254">
        <v>0.65885700000000003</v>
      </c>
      <c r="Q265" s="254">
        <v>1.373877</v>
      </c>
      <c r="R265" s="3"/>
      <c r="S265" s="16"/>
    </row>
    <row r="266" spans="14:19" x14ac:dyDescent="0.25">
      <c r="N266" s="42">
        <v>9</v>
      </c>
      <c r="O266" s="254">
        <v>7.6607999999999996E-2</v>
      </c>
      <c r="P266" s="254">
        <v>0.72914100000000004</v>
      </c>
      <c r="Q266" s="254">
        <v>1.5297879999999999</v>
      </c>
      <c r="R266" s="3"/>
      <c r="S266" s="16"/>
    </row>
    <row r="267" spans="14:19" x14ac:dyDescent="0.25">
      <c r="N267" s="42">
        <v>10</v>
      </c>
      <c r="O267" s="254">
        <v>8.6094000000000004E-2</v>
      </c>
      <c r="P267" s="254">
        <v>0.80276700000000001</v>
      </c>
      <c r="Q267" s="254">
        <v>1.6985269999999999</v>
      </c>
      <c r="R267" s="3"/>
      <c r="S267" s="16"/>
    </row>
    <row r="268" spans="14:19" x14ac:dyDescent="0.25">
      <c r="N268" s="1"/>
      <c r="R268" s="3"/>
      <c r="S268" s="16"/>
    </row>
    <row r="269" spans="14:19" x14ac:dyDescent="0.25">
      <c r="N269" s="1"/>
      <c r="R269" s="3"/>
      <c r="S269" s="16"/>
    </row>
    <row r="270" spans="14:19" x14ac:dyDescent="0.25">
      <c r="N270" s="1"/>
      <c r="R270" s="3"/>
      <c r="S270" s="16"/>
    </row>
    <row r="271" spans="14:19" x14ac:dyDescent="0.25">
      <c r="N271" s="1"/>
    </row>
    <row r="273" spans="14:17" x14ac:dyDescent="0.25">
      <c r="N273" s="103"/>
      <c r="O273" s="86"/>
      <c r="P273" s="86"/>
      <c r="Q273" s="86"/>
    </row>
    <row r="274" spans="14:17" x14ac:dyDescent="0.25">
      <c r="N274" s="103"/>
      <c r="O274" s="86"/>
      <c r="P274" s="86"/>
      <c r="Q274" s="86"/>
    </row>
    <row r="275" spans="14:17" x14ac:dyDescent="0.25">
      <c r="N275" s="103"/>
      <c r="O275" s="86"/>
      <c r="P275" s="86"/>
      <c r="Q275" s="86"/>
    </row>
    <row r="276" spans="14:17" x14ac:dyDescent="0.25">
      <c r="N276" s="103"/>
      <c r="O276" s="86"/>
      <c r="P276" s="86"/>
      <c r="Q276" s="86"/>
    </row>
    <row r="277" spans="14:17" x14ac:dyDescent="0.25">
      <c r="N277" s="103"/>
      <c r="O277" s="86"/>
      <c r="P277" s="86"/>
      <c r="Q277" s="86"/>
    </row>
    <row r="278" spans="14:17" x14ac:dyDescent="0.25">
      <c r="N278" s="103"/>
      <c r="O278" s="86"/>
      <c r="P278" s="86"/>
      <c r="Q278" s="86"/>
    </row>
    <row r="279" spans="14:17" x14ac:dyDescent="0.25">
      <c r="N279" s="103"/>
      <c r="O279" s="86"/>
      <c r="P279" s="86"/>
      <c r="Q279" s="86"/>
    </row>
    <row r="280" spans="14:17" x14ac:dyDescent="0.25">
      <c r="N280" s="103"/>
      <c r="O280" s="86"/>
      <c r="P280" s="86"/>
      <c r="Q280" s="86"/>
    </row>
    <row r="281" spans="14:17" x14ac:dyDescent="0.25">
      <c r="N281" s="103"/>
      <c r="O281" s="86"/>
      <c r="P281" s="86"/>
      <c r="Q281" s="86"/>
    </row>
    <row r="282" spans="14:17" x14ac:dyDescent="0.25">
      <c r="N282" s="103"/>
      <c r="O282" s="86"/>
      <c r="P282" s="86"/>
      <c r="Q282" s="86"/>
    </row>
    <row r="283" spans="14:17" x14ac:dyDescent="0.25">
      <c r="N283" s="103"/>
      <c r="O283" s="86"/>
      <c r="P283" s="86"/>
      <c r="Q283" s="86"/>
    </row>
  </sheetData>
  <mergeCells count="6">
    <mergeCell ref="O202:U202"/>
    <mergeCell ref="O3:U3"/>
    <mergeCell ref="O29:U29"/>
    <mergeCell ref="O54:Q54"/>
    <mergeCell ref="O103:Q103"/>
    <mergeCell ref="O178:Q178"/>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1:M14"/>
  <sheetViews>
    <sheetView workbookViewId="0">
      <selection activeCell="C27" sqref="C27"/>
    </sheetView>
  </sheetViews>
  <sheetFormatPr defaultRowHeight="15" x14ac:dyDescent="0.25"/>
  <cols>
    <col min="1" max="1" width="9.140625" style="1"/>
    <col min="2" max="2" width="35.28515625" style="1" customWidth="1"/>
    <col min="3" max="3" width="11" style="1" customWidth="1"/>
    <col min="4" max="4" width="9.85546875" style="1" customWidth="1"/>
    <col min="5" max="6" width="9.140625" style="1"/>
    <col min="7" max="7" width="11" style="1" customWidth="1"/>
    <col min="8" max="8" width="9.140625" style="1"/>
    <col min="9" max="9" width="9.85546875" style="1" customWidth="1"/>
    <col min="10" max="10" width="5.28515625" style="1" customWidth="1"/>
    <col min="11" max="11" width="14.5703125" style="42" customWidth="1"/>
    <col min="12" max="12" width="17.85546875" style="1" customWidth="1"/>
    <col min="13" max="16384" width="9.140625" style="1"/>
  </cols>
  <sheetData>
    <row r="1" spans="2:13" x14ac:dyDescent="0.25">
      <c r="B1" s="8"/>
      <c r="C1" s="8"/>
      <c r="D1" s="8"/>
      <c r="E1" s="8"/>
      <c r="F1" s="8"/>
      <c r="G1" s="8"/>
    </row>
    <row r="2" spans="2:13" ht="18.75" x14ac:dyDescent="0.3">
      <c r="B2" s="45" t="s">
        <v>44</v>
      </c>
      <c r="C2" s="45"/>
      <c r="D2" s="45"/>
    </row>
    <row r="4" spans="2:13" s="2" customFormat="1" x14ac:dyDescent="0.25">
      <c r="B4" s="2" t="s">
        <v>46</v>
      </c>
      <c r="C4" s="191"/>
      <c r="K4" s="97"/>
      <c r="L4" s="2" t="s">
        <v>30</v>
      </c>
    </row>
    <row r="5" spans="2:13" x14ac:dyDescent="0.25">
      <c r="C5" s="97">
        <v>2017</v>
      </c>
      <c r="D5" s="97">
        <v>2016</v>
      </c>
      <c r="E5" s="97">
        <v>2015</v>
      </c>
      <c r="F5" s="97">
        <v>2014</v>
      </c>
      <c r="G5" s="97">
        <v>2013</v>
      </c>
      <c r="H5" s="97">
        <v>2012</v>
      </c>
      <c r="I5" s="97">
        <v>2011</v>
      </c>
      <c r="J5" s="2"/>
      <c r="K5" s="97"/>
      <c r="L5" s="97"/>
      <c r="M5" s="97">
        <v>2017</v>
      </c>
    </row>
    <row r="6" spans="2:13" x14ac:dyDescent="0.25">
      <c r="B6" s="2" t="s">
        <v>390</v>
      </c>
      <c r="C6" s="97"/>
      <c r="D6" s="97"/>
      <c r="E6" s="42"/>
      <c r="F6" s="42"/>
      <c r="G6" s="42"/>
      <c r="H6" s="42"/>
      <c r="I6" s="42"/>
      <c r="L6" s="42"/>
      <c r="M6" s="42"/>
    </row>
    <row r="7" spans="2:13" x14ac:dyDescent="0.25">
      <c r="B7" s="1" t="s">
        <v>31</v>
      </c>
      <c r="C7" s="269">
        <v>9500</v>
      </c>
      <c r="D7" s="269">
        <v>9307.9171428571426</v>
      </c>
      <c r="E7" s="269">
        <v>9177.1428571428569</v>
      </c>
      <c r="F7" s="269">
        <v>9099.1341767787562</v>
      </c>
      <c r="G7" s="269">
        <v>9056.0784781317707</v>
      </c>
      <c r="H7" s="269">
        <v>8979.1854615722168</v>
      </c>
      <c r="I7" s="269">
        <v>8894.2739177040767</v>
      </c>
      <c r="J7" s="5"/>
      <c r="L7" s="42" t="s">
        <v>31</v>
      </c>
      <c r="M7" s="269">
        <v>6350</v>
      </c>
    </row>
    <row r="8" spans="2:13" x14ac:dyDescent="0.25">
      <c r="B8" s="1" t="s">
        <v>32</v>
      </c>
      <c r="C8" s="269">
        <v>16400</v>
      </c>
      <c r="D8" s="269">
        <v>16116.432500000001</v>
      </c>
      <c r="E8" s="269">
        <v>15890</v>
      </c>
      <c r="F8" s="269">
        <v>15754.9298643073</v>
      </c>
      <c r="G8" s="269">
        <v>15680.379967661842</v>
      </c>
      <c r="H8" s="269">
        <v>15547.241576754008</v>
      </c>
      <c r="I8" s="269">
        <v>15400.219300532755</v>
      </c>
      <c r="J8" s="5"/>
      <c r="L8" s="42" t="s">
        <v>32</v>
      </c>
      <c r="M8" s="269">
        <v>11090</v>
      </c>
    </row>
    <row r="9" spans="2:13" x14ac:dyDescent="0.25">
      <c r="B9" s="1" t="s">
        <v>33</v>
      </c>
      <c r="C9" s="269">
        <v>3500</v>
      </c>
      <c r="D9" s="269">
        <v>3455.4531547619054</v>
      </c>
      <c r="E9" s="269">
        <v>3406.9047619047624</v>
      </c>
      <c r="F9" s="269">
        <v>3377.9449703073692</v>
      </c>
      <c r="G9" s="269">
        <v>3361.9610560291489</v>
      </c>
      <c r="H9" s="269">
        <v>3333.4154413044016</v>
      </c>
      <c r="I9" s="269">
        <v>3301.8930440127551</v>
      </c>
      <c r="J9" s="5"/>
      <c r="L9" s="42" t="s">
        <v>33</v>
      </c>
      <c r="M9" s="269">
        <v>2930</v>
      </c>
    </row>
    <row r="10" spans="2:13" x14ac:dyDescent="0.25">
      <c r="B10" s="2" t="s">
        <v>391</v>
      </c>
      <c r="C10" s="270"/>
      <c r="D10" s="270"/>
      <c r="E10" s="269"/>
      <c r="F10" s="269"/>
      <c r="G10" s="269"/>
      <c r="H10" s="269"/>
      <c r="I10" s="269"/>
      <c r="J10" s="5"/>
    </row>
    <row r="11" spans="2:13" x14ac:dyDescent="0.25">
      <c r="B11" s="1" t="s">
        <v>7</v>
      </c>
      <c r="C11" s="269">
        <v>3800</v>
      </c>
      <c r="D11" s="269">
        <v>3976.4285714285716</v>
      </c>
      <c r="E11" s="269">
        <v>4000</v>
      </c>
      <c r="F11" s="269">
        <v>3958.375</v>
      </c>
      <c r="G11" s="269">
        <v>4100</v>
      </c>
      <c r="H11" s="269">
        <v>3800</v>
      </c>
      <c r="I11" s="269">
        <v>3700</v>
      </c>
      <c r="J11" s="5"/>
    </row>
    <row r="12" spans="2:13" x14ac:dyDescent="0.25">
      <c r="B12" s="1" t="s">
        <v>34</v>
      </c>
      <c r="C12" s="269">
        <v>3100</v>
      </c>
      <c r="D12" s="269">
        <v>3078.5714285714284</v>
      </c>
      <c r="E12" s="269">
        <v>3400</v>
      </c>
      <c r="F12" s="269">
        <v>3199.166666666667</v>
      </c>
      <c r="G12" s="269">
        <v>3457.75</v>
      </c>
      <c r="H12" s="269">
        <v>3100</v>
      </c>
      <c r="I12" s="269">
        <v>3500</v>
      </c>
      <c r="J12" s="5"/>
    </row>
    <row r="13" spans="2:13" x14ac:dyDescent="0.25">
      <c r="B13" s="1" t="s">
        <v>43</v>
      </c>
      <c r="C13" s="269">
        <v>1900</v>
      </c>
      <c r="D13" s="269">
        <v>2100</v>
      </c>
      <c r="E13" s="269">
        <v>1700</v>
      </c>
      <c r="F13" s="269">
        <v>1910.5000000000005</v>
      </c>
      <c r="G13" s="269">
        <v>1459</v>
      </c>
      <c r="H13" s="269">
        <v>1500</v>
      </c>
      <c r="I13" s="269">
        <v>1333</v>
      </c>
      <c r="J13" s="5"/>
    </row>
    <row r="14" spans="2:13" x14ac:dyDescent="0.25">
      <c r="B14" s="8"/>
      <c r="C14" s="8"/>
      <c r="D14" s="8"/>
      <c r="E14" s="8"/>
      <c r="F14" s="8"/>
      <c r="G14" s="8"/>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1:AM177"/>
  <sheetViews>
    <sheetView topLeftCell="A106" workbookViewId="0"/>
  </sheetViews>
  <sheetFormatPr defaultRowHeight="15" x14ac:dyDescent="0.25"/>
  <cols>
    <col min="1" max="15" width="9.140625" style="1"/>
    <col min="16" max="16" width="24.7109375" style="1" customWidth="1"/>
    <col min="17" max="17" width="9.140625" style="1"/>
    <col min="18" max="18" width="13.140625" style="1" customWidth="1"/>
    <col min="19" max="19" width="12.140625" style="1" customWidth="1"/>
    <col min="20" max="20" width="10.85546875" style="1" customWidth="1"/>
    <col min="21" max="16384" width="9.140625" style="1"/>
  </cols>
  <sheetData>
    <row r="1" spans="2:23" ht="15.75" x14ac:dyDescent="0.25">
      <c r="B1" s="4" t="s">
        <v>18</v>
      </c>
    </row>
    <row r="2" spans="2:23" x14ac:dyDescent="0.25">
      <c r="S2" s="2"/>
    </row>
    <row r="3" spans="2:23" ht="15.75" x14ac:dyDescent="0.25">
      <c r="B3" s="4" t="s">
        <v>351</v>
      </c>
      <c r="P3" s="2" t="s">
        <v>114</v>
      </c>
      <c r="Q3" s="317" t="s">
        <v>113</v>
      </c>
      <c r="R3" s="317"/>
      <c r="S3" s="317"/>
      <c r="T3" s="317"/>
      <c r="U3" s="317"/>
      <c r="V3" s="317"/>
      <c r="W3" s="317"/>
    </row>
    <row r="4" spans="2:23" x14ac:dyDescent="0.25">
      <c r="B4" s="52" t="s">
        <v>12</v>
      </c>
      <c r="P4" s="42"/>
      <c r="Q4" s="97">
        <v>2011</v>
      </c>
      <c r="R4" s="97">
        <v>2012</v>
      </c>
      <c r="S4" s="97">
        <v>2013</v>
      </c>
      <c r="T4" s="97">
        <v>2014</v>
      </c>
      <c r="U4" s="97">
        <v>2015</v>
      </c>
      <c r="V4" s="271">
        <v>2016</v>
      </c>
      <c r="W4" s="97">
        <v>2017</v>
      </c>
    </row>
    <row r="5" spans="2:23" x14ac:dyDescent="0.25">
      <c r="B5" s="22" t="s">
        <v>27</v>
      </c>
      <c r="P5" s="196" t="s">
        <v>180</v>
      </c>
      <c r="Q5" s="225">
        <v>54.794520499999997</v>
      </c>
      <c r="R5" s="225">
        <v>62.5505523</v>
      </c>
      <c r="S5" s="225">
        <v>62.843874200000002</v>
      </c>
      <c r="T5" s="225">
        <v>62.5364565</v>
      </c>
      <c r="U5" s="272">
        <v>62.637245999999998</v>
      </c>
      <c r="V5" s="272">
        <v>60.426450000000003</v>
      </c>
      <c r="W5" s="227">
        <v>59.605050000000006</v>
      </c>
    </row>
    <row r="6" spans="2:23" x14ac:dyDescent="0.25">
      <c r="P6" s="196" t="s">
        <v>164</v>
      </c>
      <c r="Q6" s="225">
        <v>57.760956200000003</v>
      </c>
      <c r="R6" s="225">
        <v>64.823192599999999</v>
      </c>
      <c r="S6" s="225">
        <v>66.287050399999998</v>
      </c>
      <c r="T6" s="225">
        <v>68.134756100000004</v>
      </c>
      <c r="U6" s="272">
        <v>67.745744099999996</v>
      </c>
      <c r="V6" s="272">
        <v>67.053830000000005</v>
      </c>
      <c r="W6" s="227">
        <v>65.355429999999998</v>
      </c>
    </row>
    <row r="7" spans="2:23" x14ac:dyDescent="0.25">
      <c r="P7" s="196" t="s">
        <v>163</v>
      </c>
      <c r="Q7" s="225">
        <v>54.876414699999998</v>
      </c>
      <c r="R7" s="225">
        <v>60.410980899999998</v>
      </c>
      <c r="S7" s="225">
        <v>62.824069000000001</v>
      </c>
      <c r="T7" s="225">
        <v>62.829692199999997</v>
      </c>
      <c r="U7" s="272">
        <v>60.781286299999998</v>
      </c>
      <c r="V7" s="272">
        <v>59.734670000000001</v>
      </c>
      <c r="W7" s="227">
        <v>58.537019999999998</v>
      </c>
    </row>
    <row r="8" spans="2:23" x14ac:dyDescent="0.25">
      <c r="P8" s="196" t="s">
        <v>6</v>
      </c>
      <c r="Q8" s="225">
        <v>62.923509899999999</v>
      </c>
      <c r="R8" s="225">
        <v>66.246633299999999</v>
      </c>
      <c r="S8" s="225">
        <v>68.448520299999998</v>
      </c>
      <c r="T8" s="225">
        <v>68.256081399999999</v>
      </c>
      <c r="U8" s="272">
        <v>68.316078200000007</v>
      </c>
      <c r="V8" s="272">
        <v>67.103380000000001</v>
      </c>
      <c r="W8" s="227">
        <v>66.72059999999999</v>
      </c>
    </row>
    <row r="9" spans="2:23" x14ac:dyDescent="0.25">
      <c r="P9" s="196" t="s">
        <v>45</v>
      </c>
      <c r="Q9" s="225">
        <v>58.814194200000003</v>
      </c>
      <c r="R9" s="225">
        <v>64.295316600000007</v>
      </c>
      <c r="S9" s="225">
        <v>66.080151099999995</v>
      </c>
      <c r="T9" s="225">
        <v>66.286915199999996</v>
      </c>
      <c r="U9" s="272">
        <v>65.749079800000004</v>
      </c>
      <c r="V9" s="272">
        <v>65.003399999999999</v>
      </c>
      <c r="W9" s="227">
        <v>64.516859999999994</v>
      </c>
    </row>
    <row r="13" spans="2:23" x14ac:dyDescent="0.25">
      <c r="P13" s="192"/>
      <c r="Q13" s="193"/>
      <c r="R13" s="193"/>
      <c r="S13" s="193"/>
      <c r="T13" s="193"/>
      <c r="U13" s="17"/>
      <c r="V13" s="17"/>
      <c r="W13" s="3"/>
    </row>
    <row r="14" spans="2:23" x14ac:dyDescent="0.25">
      <c r="P14" s="192"/>
      <c r="Q14" s="193"/>
      <c r="R14" s="193"/>
      <c r="S14" s="193"/>
      <c r="T14" s="193"/>
      <c r="U14" s="17"/>
      <c r="V14" s="17"/>
      <c r="W14" s="3"/>
    </row>
    <row r="15" spans="2:23" x14ac:dyDescent="0.25">
      <c r="P15" s="192"/>
      <c r="Q15" s="193"/>
      <c r="R15" s="193"/>
      <c r="S15" s="193"/>
      <c r="T15" s="193"/>
      <c r="U15" s="17"/>
      <c r="V15" s="17"/>
      <c r="W15" s="3"/>
    </row>
    <row r="16" spans="2:23" ht="15.75" customHeight="1" x14ac:dyDescent="0.25">
      <c r="P16" s="192"/>
      <c r="Q16" s="193"/>
      <c r="R16" s="193"/>
      <c r="S16" s="193"/>
      <c r="T16" s="193"/>
      <c r="U16" s="17"/>
      <c r="V16" s="17"/>
      <c r="W16" s="3"/>
    </row>
    <row r="17" spans="2:23" x14ac:dyDescent="0.25">
      <c r="P17" s="192"/>
      <c r="Q17" s="193"/>
      <c r="R17" s="193"/>
      <c r="S17" s="193"/>
      <c r="T17" s="193"/>
      <c r="U17" s="17"/>
      <c r="V17" s="17"/>
      <c r="W17" s="3"/>
    </row>
    <row r="18" spans="2:23" x14ac:dyDescent="0.25">
      <c r="T18" s="3"/>
    </row>
    <row r="27" spans="2:23" ht="15.75" x14ac:dyDescent="0.25">
      <c r="B27" s="135" t="s">
        <v>48</v>
      </c>
      <c r="P27" s="81" t="s">
        <v>67</v>
      </c>
      <c r="Q27" s="317" t="s">
        <v>113</v>
      </c>
      <c r="R27" s="317"/>
      <c r="S27" s="317"/>
      <c r="T27" s="317"/>
      <c r="U27" s="317"/>
      <c r="V27" s="317"/>
      <c r="W27" s="317"/>
    </row>
    <row r="28" spans="2:23" x14ac:dyDescent="0.25">
      <c r="B28" s="52" t="s">
        <v>12</v>
      </c>
      <c r="P28" s="42"/>
      <c r="Q28" s="97">
        <v>2011</v>
      </c>
      <c r="R28" s="97">
        <v>2012</v>
      </c>
      <c r="S28" s="97">
        <v>2013</v>
      </c>
      <c r="T28" s="97">
        <v>2014</v>
      </c>
      <c r="U28" s="97">
        <v>2015</v>
      </c>
      <c r="V28" s="97">
        <v>2016</v>
      </c>
      <c r="W28" s="97">
        <v>2017</v>
      </c>
    </row>
    <row r="29" spans="2:23" x14ac:dyDescent="0.25">
      <c r="B29" s="22" t="s">
        <v>27</v>
      </c>
      <c r="P29" s="99" t="s">
        <v>68</v>
      </c>
      <c r="Q29" s="225">
        <v>62.9056493</v>
      </c>
      <c r="R29" s="225">
        <v>66.789061500000003</v>
      </c>
      <c r="S29" s="225">
        <v>69.030720700000003</v>
      </c>
      <c r="T29" s="225">
        <v>68.7265625</v>
      </c>
      <c r="U29" s="227">
        <v>67.036238800000007</v>
      </c>
      <c r="V29" s="227">
        <v>66.793790000000001</v>
      </c>
      <c r="W29" s="227">
        <v>65.829930000000004</v>
      </c>
    </row>
    <row r="30" spans="2:23" x14ac:dyDescent="0.25">
      <c r="P30" s="126" t="s">
        <v>43</v>
      </c>
      <c r="Q30" s="225">
        <v>57.607541900000001</v>
      </c>
      <c r="R30" s="225">
        <v>59.0144509</v>
      </c>
      <c r="S30" s="225">
        <v>61.309611799999999</v>
      </c>
      <c r="T30" s="225">
        <v>60.631994300000002</v>
      </c>
      <c r="U30" s="227">
        <v>60.6053748</v>
      </c>
      <c r="V30" s="227">
        <v>56.669379999999997</v>
      </c>
      <c r="W30" s="227">
        <v>58.23762</v>
      </c>
    </row>
    <row r="31" spans="2:23" x14ac:dyDescent="0.25">
      <c r="P31" s="99" t="s">
        <v>7</v>
      </c>
      <c r="Q31" s="225">
        <v>59.534399100000002</v>
      </c>
      <c r="R31" s="225">
        <v>61.861051500000002</v>
      </c>
      <c r="S31" s="225">
        <v>64.594703300000006</v>
      </c>
      <c r="T31" s="225">
        <v>64.111379999999997</v>
      </c>
      <c r="U31" s="227">
        <v>63.625</v>
      </c>
      <c r="V31" s="227">
        <v>62.065829999999998</v>
      </c>
      <c r="W31" s="227">
        <v>61.534619999999997</v>
      </c>
    </row>
    <row r="35" spans="16:23" x14ac:dyDescent="0.25">
      <c r="P35" s="79"/>
      <c r="Q35" s="193"/>
      <c r="R35" s="193"/>
      <c r="S35" s="193"/>
      <c r="T35" s="193"/>
      <c r="U35" s="3"/>
      <c r="V35" s="3"/>
      <c r="W35" s="3"/>
    </row>
    <row r="36" spans="16:23" ht="25.5" customHeight="1" x14ac:dyDescent="0.25">
      <c r="P36" s="84"/>
      <c r="Q36" s="193"/>
      <c r="R36" s="193"/>
      <c r="S36" s="193"/>
      <c r="T36" s="193"/>
      <c r="U36" s="3"/>
      <c r="V36" s="3"/>
      <c r="W36" s="3"/>
    </row>
    <row r="37" spans="16:23" x14ac:dyDescent="0.25">
      <c r="P37" s="79"/>
      <c r="Q37" s="193"/>
      <c r="R37" s="193"/>
      <c r="S37" s="193"/>
      <c r="T37" s="193"/>
      <c r="U37" s="3"/>
      <c r="V37" s="3"/>
      <c r="W37" s="3"/>
    </row>
    <row r="38" spans="16:23" x14ac:dyDescent="0.25">
      <c r="P38" s="79"/>
      <c r="Q38" s="193"/>
      <c r="R38" s="193"/>
      <c r="S38" s="193"/>
      <c r="T38" s="193"/>
      <c r="U38" s="3"/>
      <c r="V38" s="3"/>
      <c r="W38" s="3"/>
    </row>
    <row r="39" spans="16:23" x14ac:dyDescent="0.25">
      <c r="P39" s="84"/>
      <c r="Q39" s="193"/>
      <c r="R39" s="193"/>
      <c r="S39" s="193"/>
      <c r="T39" s="193"/>
      <c r="U39" s="3"/>
      <c r="V39" s="3"/>
      <c r="W39" s="3"/>
    </row>
    <row r="40" spans="16:23" x14ac:dyDescent="0.25">
      <c r="P40" s="79"/>
      <c r="Q40" s="193"/>
      <c r="R40" s="193"/>
      <c r="S40" s="193"/>
      <c r="T40" s="193"/>
      <c r="U40" s="3"/>
      <c r="V40" s="3"/>
      <c r="W40" s="3"/>
    </row>
    <row r="41" spans="16:23" x14ac:dyDescent="0.25">
      <c r="R41" s="2"/>
      <c r="S41" s="40"/>
      <c r="T41" s="40"/>
      <c r="U41" s="40"/>
      <c r="V41" s="40"/>
    </row>
    <row r="42" spans="16:23" x14ac:dyDescent="0.25">
      <c r="R42" s="2"/>
      <c r="S42" s="40"/>
      <c r="T42" s="40"/>
      <c r="U42" s="40"/>
      <c r="V42" s="40"/>
    </row>
    <row r="43" spans="16:23" x14ac:dyDescent="0.25">
      <c r="R43" s="2"/>
      <c r="S43" s="41"/>
      <c r="T43" s="41"/>
      <c r="U43" s="41"/>
      <c r="V43" s="41"/>
    </row>
    <row r="50" spans="2:28" ht="15.75" x14ac:dyDescent="0.25">
      <c r="B50" s="159" t="s">
        <v>49</v>
      </c>
      <c r="P50" s="2" t="s">
        <v>69</v>
      </c>
      <c r="Q50" s="317" t="s">
        <v>113</v>
      </c>
      <c r="R50" s="317"/>
      <c r="S50" s="317"/>
      <c r="T50" s="317"/>
      <c r="U50" s="317"/>
      <c r="V50" s="317"/>
      <c r="W50" s="317"/>
    </row>
    <row r="51" spans="2:28" x14ac:dyDescent="0.25">
      <c r="B51" s="52" t="s">
        <v>12</v>
      </c>
      <c r="P51" s="42"/>
      <c r="Q51" s="97">
        <v>2011</v>
      </c>
      <c r="R51" s="97">
        <v>2012</v>
      </c>
      <c r="S51" s="97">
        <v>2013</v>
      </c>
      <c r="T51" s="97">
        <v>2014</v>
      </c>
      <c r="U51" s="97">
        <v>2015</v>
      </c>
      <c r="V51" s="97">
        <v>2016</v>
      </c>
      <c r="W51" s="97">
        <v>2017</v>
      </c>
    </row>
    <row r="52" spans="2:28" x14ac:dyDescent="0.25">
      <c r="B52" s="22" t="s">
        <v>27</v>
      </c>
      <c r="P52" s="273" t="s">
        <v>72</v>
      </c>
      <c r="Q52" s="227">
        <v>60.4744186</v>
      </c>
      <c r="R52" s="227">
        <v>64.098156200000005</v>
      </c>
      <c r="S52" s="227">
        <v>67.163244899999995</v>
      </c>
      <c r="T52" s="227">
        <v>66.2660944</v>
      </c>
      <c r="U52" s="227">
        <v>65.390829699999998</v>
      </c>
      <c r="V52" s="227">
        <v>62.866720000000001</v>
      </c>
      <c r="W52" s="227">
        <v>63.345910000000003</v>
      </c>
    </row>
    <row r="53" spans="2:28" x14ac:dyDescent="0.25">
      <c r="P53" s="273" t="s">
        <v>70</v>
      </c>
      <c r="Q53" s="227">
        <v>58.616244399999999</v>
      </c>
      <c r="R53" s="227">
        <v>63.049774399999997</v>
      </c>
      <c r="S53" s="227">
        <v>64.482246900000007</v>
      </c>
      <c r="T53" s="227">
        <v>64.528553900000006</v>
      </c>
      <c r="U53" s="227">
        <v>62.940768599999998</v>
      </c>
      <c r="V53" s="227">
        <v>62.36797</v>
      </c>
      <c r="W53" s="227">
        <v>61.34375</v>
      </c>
    </row>
    <row r="54" spans="2:28" x14ac:dyDescent="0.25">
      <c r="P54" s="273" t="s">
        <v>73</v>
      </c>
      <c r="Q54" s="227">
        <v>62.9941733</v>
      </c>
      <c r="R54" s="227">
        <v>66.545306199999999</v>
      </c>
      <c r="S54" s="227">
        <v>69.086333699999997</v>
      </c>
      <c r="T54" s="227">
        <v>69.3209947</v>
      </c>
      <c r="U54" s="227">
        <v>68.720004000000003</v>
      </c>
      <c r="V54" s="227">
        <v>67.203680000000006</v>
      </c>
      <c r="W54" s="227">
        <v>66.26643</v>
      </c>
      <c r="Z54" s="8"/>
      <c r="AA54" s="8"/>
      <c r="AB54" s="8"/>
    </row>
    <row r="55" spans="2:28" x14ac:dyDescent="0.25">
      <c r="P55" s="273" t="s">
        <v>71</v>
      </c>
      <c r="Q55" s="227">
        <v>60.184763599999997</v>
      </c>
      <c r="R55" s="227">
        <v>62.340258499999997</v>
      </c>
      <c r="S55" s="227">
        <v>62.980565599999998</v>
      </c>
      <c r="T55" s="227">
        <v>63.483046100000003</v>
      </c>
      <c r="U55" s="227">
        <v>62.540125500000002</v>
      </c>
      <c r="V55" s="227">
        <v>62.385680000000001</v>
      </c>
      <c r="W55" s="227">
        <v>61.60783</v>
      </c>
      <c r="Z55" s="8"/>
      <c r="AA55" s="8"/>
      <c r="AB55" s="8"/>
    </row>
    <row r="56" spans="2:28" ht="25.5" customHeight="1" x14ac:dyDescent="0.25">
      <c r="Z56" s="8"/>
      <c r="AA56" s="274"/>
      <c r="AB56" s="8"/>
    </row>
    <row r="57" spans="2:28" x14ac:dyDescent="0.25">
      <c r="Z57" s="8"/>
      <c r="AA57" s="275"/>
      <c r="AB57" s="8"/>
    </row>
    <row r="58" spans="2:28" x14ac:dyDescent="0.25">
      <c r="Z58" s="8"/>
      <c r="AA58" s="276"/>
      <c r="AB58" s="8"/>
    </row>
    <row r="59" spans="2:28" x14ac:dyDescent="0.25">
      <c r="P59" s="120"/>
      <c r="Q59" s="3"/>
      <c r="R59" s="3"/>
      <c r="S59" s="3"/>
      <c r="T59" s="3"/>
      <c r="U59" s="3"/>
      <c r="V59" s="3"/>
      <c r="W59" s="3"/>
      <c r="Z59" s="8"/>
      <c r="AA59" s="276"/>
      <c r="AB59" s="8"/>
    </row>
    <row r="60" spans="2:28" x14ac:dyDescent="0.25">
      <c r="P60" s="120"/>
      <c r="Q60" s="3"/>
      <c r="R60" s="3"/>
      <c r="S60" s="3"/>
      <c r="T60" s="3"/>
      <c r="U60" s="3"/>
      <c r="V60" s="3"/>
      <c r="W60" s="3"/>
      <c r="Z60" s="8"/>
      <c r="AA60" s="276"/>
      <c r="AB60" s="8"/>
    </row>
    <row r="61" spans="2:28" x14ac:dyDescent="0.25">
      <c r="P61" s="120"/>
      <c r="Q61" s="3"/>
      <c r="R61" s="3"/>
      <c r="S61" s="3"/>
      <c r="T61" s="3"/>
      <c r="U61" s="3"/>
      <c r="V61" s="3"/>
      <c r="W61" s="3"/>
      <c r="Z61" s="8"/>
      <c r="AA61" s="276"/>
      <c r="AB61" s="8"/>
    </row>
    <row r="62" spans="2:28" x14ac:dyDescent="0.25">
      <c r="P62" s="120"/>
      <c r="Q62" s="3"/>
      <c r="R62" s="3"/>
      <c r="S62" s="3"/>
      <c r="T62" s="3"/>
      <c r="U62" s="3"/>
      <c r="V62" s="3"/>
      <c r="W62" s="3"/>
      <c r="Z62" s="8"/>
      <c r="AA62" s="8"/>
      <c r="AB62" s="8"/>
    </row>
    <row r="63" spans="2:28" x14ac:dyDescent="0.25">
      <c r="Z63" s="8"/>
      <c r="AA63" s="8"/>
      <c r="AB63" s="8"/>
    </row>
    <row r="64" spans="2:28" x14ac:dyDescent="0.25">
      <c r="Z64" s="8"/>
      <c r="AA64" s="8"/>
      <c r="AB64" s="8"/>
    </row>
    <row r="72" spans="2:23" ht="15.75" x14ac:dyDescent="0.25">
      <c r="B72" s="160" t="s">
        <v>50</v>
      </c>
      <c r="P72" s="2" t="s">
        <v>74</v>
      </c>
      <c r="Q72" s="317" t="s">
        <v>19</v>
      </c>
      <c r="R72" s="317"/>
      <c r="S72" s="317"/>
      <c r="T72" s="317"/>
      <c r="U72" s="317"/>
      <c r="V72" s="317"/>
      <c r="W72" s="317"/>
    </row>
    <row r="73" spans="2:23" x14ac:dyDescent="0.25">
      <c r="B73" s="52" t="s">
        <v>12</v>
      </c>
      <c r="P73" s="42"/>
      <c r="Q73" s="97">
        <v>2011</v>
      </c>
      <c r="R73" s="97">
        <v>2012</v>
      </c>
      <c r="S73" s="97">
        <v>2013</v>
      </c>
      <c r="T73" s="97">
        <v>2014</v>
      </c>
      <c r="U73" s="97">
        <v>2015</v>
      </c>
      <c r="V73" s="97">
        <v>2016</v>
      </c>
      <c r="W73" s="97">
        <v>2017</v>
      </c>
    </row>
    <row r="74" spans="2:23" x14ac:dyDescent="0.25">
      <c r="B74" s="22" t="s">
        <v>27</v>
      </c>
      <c r="P74" s="42" t="s">
        <v>115</v>
      </c>
      <c r="Q74" s="227">
        <v>2.5499999999999998</v>
      </c>
      <c r="R74" s="227">
        <v>2.48</v>
      </c>
      <c r="S74" s="227">
        <v>2.6</v>
      </c>
      <c r="T74" s="227">
        <v>2.14</v>
      </c>
      <c r="U74" s="227">
        <v>1.8</v>
      </c>
      <c r="V74" s="227">
        <v>1.0910079204845473</v>
      </c>
      <c r="W74" s="227">
        <v>1.0387463158651427</v>
      </c>
    </row>
    <row r="75" spans="2:23" x14ac:dyDescent="0.25">
      <c r="B75" s="117" t="s">
        <v>118</v>
      </c>
      <c r="P75" s="42" t="s">
        <v>116</v>
      </c>
      <c r="Q75" s="227">
        <v>1.63</v>
      </c>
      <c r="R75" s="227">
        <v>1.77</v>
      </c>
      <c r="S75" s="227">
        <v>2.04</v>
      </c>
      <c r="T75" s="227">
        <v>1.66</v>
      </c>
      <c r="U75" s="227">
        <v>1.1599999999999999</v>
      </c>
      <c r="V75" s="227">
        <v>1.1725423202360614</v>
      </c>
      <c r="W75" s="227">
        <v>0.98483214722162316</v>
      </c>
    </row>
    <row r="76" spans="2:23" x14ac:dyDescent="0.25">
      <c r="P76" s="42" t="s">
        <v>117</v>
      </c>
      <c r="Q76" s="227">
        <v>1.59</v>
      </c>
      <c r="R76" s="227">
        <v>1.47</v>
      </c>
      <c r="S76" s="227">
        <v>1.6</v>
      </c>
      <c r="T76" s="227">
        <v>1.31</v>
      </c>
      <c r="U76" s="272">
        <v>0.99</v>
      </c>
      <c r="V76" s="272">
        <v>0.76875291194284834</v>
      </c>
      <c r="W76" s="272">
        <v>0.65056430163180212</v>
      </c>
    </row>
    <row r="77" spans="2:23" x14ac:dyDescent="0.25">
      <c r="P77" s="42" t="s">
        <v>155</v>
      </c>
      <c r="Q77" s="227">
        <v>2.17</v>
      </c>
      <c r="R77" s="227">
        <v>2.21</v>
      </c>
      <c r="S77" s="227">
        <v>1.75</v>
      </c>
      <c r="T77" s="227">
        <v>1.3</v>
      </c>
      <c r="U77" s="272">
        <v>0.95</v>
      </c>
      <c r="V77" s="272">
        <v>0.85416990215872024</v>
      </c>
      <c r="W77" s="272">
        <v>0.72963841564229748</v>
      </c>
    </row>
    <row r="79" spans="2:23" x14ac:dyDescent="0.25">
      <c r="B79" s="8"/>
      <c r="C79" s="8"/>
      <c r="D79" s="8"/>
      <c r="E79" s="8"/>
      <c r="F79" s="8"/>
      <c r="G79" s="8"/>
      <c r="H79" s="8"/>
      <c r="I79" s="8"/>
      <c r="J79" s="8"/>
      <c r="K79" s="8"/>
      <c r="L79" s="8"/>
      <c r="M79" s="8"/>
      <c r="N79" s="8"/>
      <c r="O79" s="8"/>
    </row>
    <row r="80" spans="2:23" s="8" customFormat="1" x14ac:dyDescent="0.25"/>
    <row r="81" spans="16:23" s="8" customFormat="1" x14ac:dyDescent="0.25"/>
    <row r="82" spans="16:23" s="8" customFormat="1" x14ac:dyDescent="0.25">
      <c r="P82" s="1"/>
      <c r="Q82" s="3"/>
      <c r="R82" s="3"/>
      <c r="S82" s="3"/>
      <c r="T82" s="3"/>
      <c r="U82" s="3"/>
      <c r="V82" s="3"/>
      <c r="W82" s="3"/>
    </row>
    <row r="83" spans="16:23" s="8" customFormat="1" x14ac:dyDescent="0.25">
      <c r="P83" s="1"/>
      <c r="Q83" s="3"/>
      <c r="R83" s="3"/>
      <c r="S83" s="3"/>
      <c r="T83" s="3"/>
      <c r="U83" s="3"/>
      <c r="V83" s="3"/>
      <c r="W83" s="3"/>
    </row>
    <row r="84" spans="16:23" s="8" customFormat="1" x14ac:dyDescent="0.25">
      <c r="P84" s="1"/>
      <c r="Q84" s="3"/>
      <c r="R84" s="3"/>
      <c r="S84" s="3"/>
      <c r="T84" s="3"/>
      <c r="U84" s="17"/>
      <c r="V84" s="17"/>
      <c r="W84" s="17"/>
    </row>
    <row r="85" spans="16:23" s="8" customFormat="1" x14ac:dyDescent="0.25">
      <c r="P85" s="1"/>
      <c r="Q85" s="3"/>
      <c r="R85" s="3"/>
      <c r="S85" s="3"/>
      <c r="T85" s="3"/>
      <c r="U85" s="17"/>
      <c r="V85" s="17"/>
      <c r="W85" s="17"/>
    </row>
    <row r="86" spans="16:23" s="8" customFormat="1" x14ac:dyDescent="0.25"/>
    <row r="87" spans="16:23" s="8" customFormat="1" x14ac:dyDescent="0.25"/>
    <row r="88" spans="16:23" s="8" customFormat="1" x14ac:dyDescent="0.25"/>
    <row r="89" spans="16:23" s="8" customFormat="1" x14ac:dyDescent="0.25"/>
    <row r="90" spans="16:23" s="8" customFormat="1" x14ac:dyDescent="0.25"/>
    <row r="91" spans="16:23" s="8" customFormat="1" x14ac:dyDescent="0.25"/>
    <row r="92" spans="16:23" s="8" customFormat="1" x14ac:dyDescent="0.25"/>
    <row r="93" spans="16:23" s="8" customFormat="1" x14ac:dyDescent="0.25"/>
    <row r="94" spans="16:23" s="8" customFormat="1" x14ac:dyDescent="0.25"/>
    <row r="95" spans="16:23" s="8" customFormat="1" x14ac:dyDescent="0.25"/>
    <row r="96" spans="16:23" s="8" customFormat="1" x14ac:dyDescent="0.25"/>
    <row r="97" spans="2:23" ht="15.75" x14ac:dyDescent="0.25">
      <c r="B97" s="4" t="s">
        <v>353</v>
      </c>
      <c r="P97" s="209" t="s">
        <v>61</v>
      </c>
      <c r="Q97" s="317" t="s">
        <v>113</v>
      </c>
      <c r="R97" s="317"/>
      <c r="S97" s="317"/>
      <c r="T97" s="317"/>
      <c r="U97" s="317"/>
      <c r="V97" s="317"/>
      <c r="W97" s="317"/>
    </row>
    <row r="98" spans="2:23" x14ac:dyDescent="0.25">
      <c r="B98" s="52" t="s">
        <v>12</v>
      </c>
      <c r="P98" s="42"/>
      <c r="Q98" s="97">
        <v>2011</v>
      </c>
      <c r="R98" s="97">
        <v>2012</v>
      </c>
      <c r="S98" s="97">
        <v>2013</v>
      </c>
      <c r="T98" s="97">
        <v>2014</v>
      </c>
      <c r="U98" s="97">
        <v>2015</v>
      </c>
      <c r="V98" s="97">
        <v>2016</v>
      </c>
      <c r="W98" s="97">
        <v>2017</v>
      </c>
    </row>
    <row r="99" spans="2:23" x14ac:dyDescent="0.25">
      <c r="B99" s="22" t="s">
        <v>27</v>
      </c>
      <c r="P99" s="42" t="s">
        <v>8</v>
      </c>
      <c r="Q99" s="227">
        <v>41.726230000000001</v>
      </c>
      <c r="R99" s="227">
        <v>49.54983</v>
      </c>
      <c r="S99" s="227">
        <v>48.52572</v>
      </c>
      <c r="T99" s="227">
        <v>49.631250000000001</v>
      </c>
      <c r="U99" s="227">
        <v>47.004439999999995</v>
      </c>
      <c r="V99" s="227">
        <v>47.323409999999996</v>
      </c>
      <c r="W99" s="227">
        <v>45.312629999999999</v>
      </c>
    </row>
    <row r="100" spans="2:23" ht="15.75" customHeight="1" x14ac:dyDescent="0.25">
      <c r="P100" s="42" t="s">
        <v>39</v>
      </c>
      <c r="Q100" s="227">
        <v>63.169290000000004</v>
      </c>
      <c r="R100" s="227">
        <v>62.780850000000001</v>
      </c>
      <c r="S100" s="227">
        <v>65.228940000000009</v>
      </c>
      <c r="T100" s="227">
        <v>63.998840000000001</v>
      </c>
      <c r="U100" s="227">
        <v>62.39723</v>
      </c>
      <c r="V100" s="227">
        <v>61.532030000000006</v>
      </c>
      <c r="W100" s="227">
        <v>60.423859999999998</v>
      </c>
    </row>
    <row r="101" spans="2:23" x14ac:dyDescent="0.25">
      <c r="P101" s="42" t="s">
        <v>62</v>
      </c>
      <c r="Q101" s="227">
        <v>68.822819999999993</v>
      </c>
      <c r="R101" s="227">
        <v>66.968980000000002</v>
      </c>
      <c r="S101" s="227">
        <v>70.242080000000001</v>
      </c>
      <c r="T101" s="227">
        <v>69.229410000000001</v>
      </c>
      <c r="U101" s="227">
        <v>68.034120000000001</v>
      </c>
      <c r="V101" s="227">
        <v>67.13006</v>
      </c>
      <c r="W101" s="227">
        <v>65.959199999999996</v>
      </c>
    </row>
    <row r="102" spans="2:23" x14ac:dyDescent="0.25">
      <c r="P102" s="42" t="s">
        <v>63</v>
      </c>
      <c r="Q102" s="227">
        <v>70.785499999999999</v>
      </c>
      <c r="R102" s="227">
        <v>69.406289999999998</v>
      </c>
      <c r="S102" s="227">
        <v>70.996589999999998</v>
      </c>
      <c r="T102" s="227">
        <v>71.281779999999998</v>
      </c>
      <c r="U102" s="227">
        <v>69.835449999999994</v>
      </c>
      <c r="V102" s="227">
        <v>68.742890000000003</v>
      </c>
      <c r="W102" s="227">
        <v>67.616140000000001</v>
      </c>
    </row>
    <row r="103" spans="2:23" x14ac:dyDescent="0.25">
      <c r="P103" s="42" t="s">
        <v>187</v>
      </c>
      <c r="Q103" s="227">
        <v>69.336650000000006</v>
      </c>
      <c r="R103" s="227">
        <v>67.983590000000007</v>
      </c>
      <c r="S103" s="227">
        <v>69.298900000000003</v>
      </c>
      <c r="T103" s="227">
        <v>69.639139999999998</v>
      </c>
      <c r="U103" s="227">
        <v>68.961380000000005</v>
      </c>
      <c r="V103" s="227">
        <v>66.938810000000004</v>
      </c>
      <c r="W103" s="227">
        <v>66.666629999999998</v>
      </c>
    </row>
    <row r="104" spans="2:23" x14ac:dyDescent="0.25">
      <c r="P104" s="158"/>
      <c r="Q104" s="3"/>
      <c r="R104" s="3"/>
      <c r="S104" s="3"/>
      <c r="T104" s="3"/>
      <c r="U104" s="3"/>
      <c r="V104" s="3"/>
    </row>
    <row r="105" spans="2:23" x14ac:dyDescent="0.25">
      <c r="P105" s="158"/>
      <c r="Q105" s="3"/>
      <c r="R105" s="3"/>
      <c r="S105" s="3"/>
      <c r="T105" s="3"/>
      <c r="U105" s="3"/>
      <c r="V105" s="3"/>
    </row>
    <row r="106" spans="2:23" x14ac:dyDescent="0.25">
      <c r="P106" s="158"/>
      <c r="Q106" s="3"/>
      <c r="R106" s="3"/>
      <c r="S106" s="3"/>
      <c r="T106" s="3"/>
      <c r="U106" s="3"/>
      <c r="V106" s="3"/>
    </row>
    <row r="107" spans="2:23" x14ac:dyDescent="0.25">
      <c r="P107" s="158"/>
      <c r="Q107" s="3"/>
      <c r="R107" s="3"/>
      <c r="S107" s="3"/>
      <c r="T107" s="3"/>
      <c r="U107" s="3"/>
      <c r="V107" s="3"/>
    </row>
    <row r="108" spans="2:23" x14ac:dyDescent="0.25">
      <c r="P108" s="158"/>
      <c r="Q108" s="3"/>
      <c r="R108" s="3"/>
      <c r="S108" s="3"/>
      <c r="T108" s="3"/>
      <c r="U108" s="3"/>
      <c r="V108" s="3"/>
    </row>
    <row r="109" spans="2:23" ht="15.75" customHeight="1" x14ac:dyDescent="0.25"/>
    <row r="113" spans="2:39" ht="15.75" customHeight="1" x14ac:dyDescent="0.25"/>
    <row r="117" spans="2:39" ht="15.75" customHeight="1" x14ac:dyDescent="0.25"/>
    <row r="121" spans="2:39" ht="15.75" x14ac:dyDescent="0.25">
      <c r="B121" s="4" t="s">
        <v>355</v>
      </c>
      <c r="P121" s="209" t="s">
        <v>61</v>
      </c>
      <c r="Q121" s="317" t="s">
        <v>113</v>
      </c>
      <c r="R121" s="317"/>
      <c r="S121" s="317"/>
      <c r="T121" s="317"/>
      <c r="U121" s="317"/>
      <c r="V121" s="317"/>
      <c r="W121" s="317"/>
    </row>
    <row r="122" spans="2:39" ht="15.75" thickBot="1" x14ac:dyDescent="0.3">
      <c r="B122" s="52" t="s">
        <v>12</v>
      </c>
      <c r="P122" s="42"/>
      <c r="Q122" s="97">
        <v>2011</v>
      </c>
      <c r="R122" s="97">
        <v>2012</v>
      </c>
      <c r="S122" s="97">
        <v>2013</v>
      </c>
      <c r="T122" s="97">
        <v>2014</v>
      </c>
      <c r="U122" s="97">
        <v>2015</v>
      </c>
      <c r="V122" s="97">
        <v>2016</v>
      </c>
      <c r="W122" s="97">
        <v>2017</v>
      </c>
    </row>
    <row r="123" spans="2:39" ht="15.75" thickBot="1" x14ac:dyDescent="0.3">
      <c r="B123" s="22" t="s">
        <v>27</v>
      </c>
      <c r="P123" s="42" t="s">
        <v>8</v>
      </c>
      <c r="Q123" s="227">
        <v>47.080460000000002</v>
      </c>
      <c r="R123" s="227">
        <v>52.873979999999996</v>
      </c>
      <c r="S123" s="227">
        <v>52.788640000000001</v>
      </c>
      <c r="T123" s="227">
        <v>53.714479999999995</v>
      </c>
      <c r="U123" s="227">
        <v>51.523319999999998</v>
      </c>
      <c r="V123" s="227">
        <v>51.356389999999998</v>
      </c>
      <c r="W123" s="227">
        <v>50.035649999999997</v>
      </c>
      <c r="AD123" s="319" t="s">
        <v>345</v>
      </c>
      <c r="AE123" s="320"/>
      <c r="AF123" s="320"/>
      <c r="AG123" s="320"/>
      <c r="AH123" s="320"/>
      <c r="AI123" s="320"/>
      <c r="AJ123" s="320"/>
      <c r="AK123" s="320"/>
    </row>
    <row r="124" spans="2:39" ht="24.75" customHeight="1" thickBot="1" x14ac:dyDescent="0.3">
      <c r="P124" s="42" t="s">
        <v>39</v>
      </c>
      <c r="Q124" s="227">
        <v>66.504859999999994</v>
      </c>
      <c r="R124" s="227">
        <v>65.38821999999999</v>
      </c>
      <c r="S124" s="227">
        <v>68.21396</v>
      </c>
      <c r="T124" s="227">
        <v>66.923659999999998</v>
      </c>
      <c r="U124" s="227">
        <v>65.672299999999993</v>
      </c>
      <c r="V124" s="227">
        <v>64.853620000000006</v>
      </c>
      <c r="W124" s="227">
        <v>63.685210000000005</v>
      </c>
      <c r="AD124" s="218" t="s">
        <v>356</v>
      </c>
      <c r="AE124" s="210" t="s">
        <v>346</v>
      </c>
      <c r="AF124" s="210" t="s">
        <v>347</v>
      </c>
      <c r="AG124" s="210" t="s">
        <v>348</v>
      </c>
      <c r="AH124" s="210" t="s">
        <v>349</v>
      </c>
      <c r="AI124" s="210" t="s">
        <v>350</v>
      </c>
      <c r="AJ124" s="210" t="s">
        <v>354</v>
      </c>
      <c r="AK124" s="213" t="s">
        <v>352</v>
      </c>
    </row>
    <row r="125" spans="2:39" ht="15.75" thickBot="1" x14ac:dyDescent="0.3">
      <c r="P125" s="42" t="s">
        <v>62</v>
      </c>
      <c r="Q125" s="227">
        <v>70.941059999999993</v>
      </c>
      <c r="R125" s="227">
        <v>68.993890000000007</v>
      </c>
      <c r="S125" s="227">
        <v>71.279930000000007</v>
      </c>
      <c r="T125" s="227">
        <v>71.172219999999996</v>
      </c>
      <c r="U125" s="227">
        <v>69.649450000000002</v>
      </c>
      <c r="V125" s="227">
        <v>68.631900000000002</v>
      </c>
      <c r="W125" s="227">
        <v>67.643839999999997</v>
      </c>
      <c r="AD125" s="219">
        <v>1</v>
      </c>
      <c r="AE125" s="211">
        <v>5183</v>
      </c>
      <c r="AF125" s="212">
        <v>0.47080460000000002</v>
      </c>
      <c r="AG125" s="212">
        <v>0</v>
      </c>
      <c r="AH125" s="212">
        <v>2</v>
      </c>
      <c r="AI125" s="212">
        <v>5183</v>
      </c>
      <c r="AJ125" s="212">
        <v>0</v>
      </c>
      <c r="AK125" s="214">
        <v>0.45</v>
      </c>
      <c r="AM125" s="1">
        <f>AF125*100</f>
        <v>47.080460000000002</v>
      </c>
    </row>
    <row r="126" spans="2:39" ht="15.75" thickBot="1" x14ac:dyDescent="0.3">
      <c r="P126" s="42" t="s">
        <v>184</v>
      </c>
      <c r="Q126" s="227">
        <v>69.485399999999998</v>
      </c>
      <c r="R126" s="227">
        <v>67.723650000000006</v>
      </c>
      <c r="S126" s="227">
        <v>69.480739999999997</v>
      </c>
      <c r="T126" s="227">
        <v>69.870860000000008</v>
      </c>
      <c r="U126" s="227">
        <v>69.311670000000007</v>
      </c>
      <c r="V126" s="227">
        <v>67.226870000000005</v>
      </c>
      <c r="W126" s="227">
        <v>66.892269999999996</v>
      </c>
      <c r="AD126" s="219">
        <v>2</v>
      </c>
      <c r="AE126" s="211">
        <v>5663</v>
      </c>
      <c r="AF126" s="212">
        <v>0.66504859999999999</v>
      </c>
      <c r="AG126" s="212">
        <v>0</v>
      </c>
      <c r="AH126" s="212">
        <v>2</v>
      </c>
      <c r="AI126" s="212">
        <v>5663</v>
      </c>
      <c r="AJ126" s="212">
        <v>0</v>
      </c>
      <c r="AK126" s="214">
        <v>0.73</v>
      </c>
      <c r="AM126" s="1">
        <f t="shared" ref="AM126:AM128" si="0">AF126*100</f>
        <v>66.504859999999994</v>
      </c>
    </row>
    <row r="127" spans="2:39" ht="15.75" thickBot="1" x14ac:dyDescent="0.3">
      <c r="P127" s="158"/>
      <c r="Q127" s="3"/>
      <c r="R127" s="3"/>
      <c r="S127" s="3"/>
      <c r="T127" s="3"/>
      <c r="U127" s="3"/>
      <c r="V127" s="3"/>
      <c r="W127" s="3"/>
      <c r="AD127" s="219">
        <v>3</v>
      </c>
      <c r="AE127" s="211">
        <v>2613</v>
      </c>
      <c r="AF127" s="212">
        <v>0.7094106</v>
      </c>
      <c r="AG127" s="212">
        <v>0</v>
      </c>
      <c r="AH127" s="212">
        <v>1.99</v>
      </c>
      <c r="AI127" s="212">
        <v>2613</v>
      </c>
      <c r="AJ127" s="212">
        <v>0</v>
      </c>
      <c r="AK127" s="214">
        <v>0.75</v>
      </c>
      <c r="AM127" s="1">
        <f t="shared" si="0"/>
        <v>70.941059999999993</v>
      </c>
    </row>
    <row r="128" spans="2:39" x14ac:dyDescent="0.25">
      <c r="P128" s="158"/>
      <c r="Q128" s="3"/>
      <c r="R128" s="3"/>
      <c r="S128" s="3"/>
      <c r="T128" s="3"/>
      <c r="U128" s="3"/>
      <c r="V128" s="3"/>
      <c r="W128" s="3"/>
      <c r="AD128" s="220">
        <v>4</v>
      </c>
      <c r="AE128" s="215">
        <v>1473</v>
      </c>
      <c r="AF128" s="216">
        <v>0.69485399999999997</v>
      </c>
      <c r="AG128" s="216">
        <v>0.01</v>
      </c>
      <c r="AH128" s="216">
        <v>1.98</v>
      </c>
      <c r="AI128" s="216">
        <v>1473</v>
      </c>
      <c r="AJ128" s="216">
        <v>0</v>
      </c>
      <c r="AK128" s="217">
        <v>0.74</v>
      </c>
      <c r="AM128" s="1">
        <f t="shared" si="0"/>
        <v>69.485399999999998</v>
      </c>
    </row>
    <row r="129" spans="16:39" x14ac:dyDescent="0.25">
      <c r="P129" s="158"/>
      <c r="Q129" s="3"/>
      <c r="R129" s="3"/>
      <c r="S129" s="3"/>
      <c r="T129" s="3"/>
      <c r="U129" s="3"/>
      <c r="V129" s="3"/>
      <c r="W129" s="3"/>
    </row>
    <row r="130" spans="16:39" x14ac:dyDescent="0.25">
      <c r="P130" s="158"/>
      <c r="Q130" s="3"/>
      <c r="R130" s="3"/>
      <c r="S130" s="3"/>
      <c r="T130" s="3"/>
      <c r="U130" s="3"/>
      <c r="V130" s="3"/>
      <c r="W130" s="3"/>
    </row>
    <row r="131" spans="16:39" ht="15.75" thickBot="1" x14ac:dyDescent="0.3">
      <c r="P131" s="158"/>
      <c r="Q131" s="3"/>
      <c r="R131" s="3"/>
      <c r="S131" s="3"/>
      <c r="T131" s="3"/>
      <c r="U131" s="3"/>
      <c r="V131" s="3"/>
      <c r="W131" s="3"/>
    </row>
    <row r="132" spans="16:39" ht="15.75" thickBot="1" x14ac:dyDescent="0.3">
      <c r="AD132" s="319" t="s">
        <v>345</v>
      </c>
      <c r="AE132" s="320"/>
      <c r="AF132" s="320"/>
      <c r="AG132" s="320"/>
      <c r="AH132" s="320"/>
      <c r="AI132" s="320"/>
      <c r="AJ132" s="320"/>
      <c r="AK132" s="320"/>
    </row>
    <row r="133" spans="16:39" ht="39.75" thickBot="1" x14ac:dyDescent="0.3">
      <c r="AD133" s="218" t="s">
        <v>356</v>
      </c>
      <c r="AE133" s="210" t="s">
        <v>346</v>
      </c>
      <c r="AF133" s="210" t="s">
        <v>347</v>
      </c>
      <c r="AG133" s="210" t="s">
        <v>348</v>
      </c>
      <c r="AH133" s="210" t="s">
        <v>349</v>
      </c>
      <c r="AI133" s="210" t="s">
        <v>350</v>
      </c>
      <c r="AJ133" s="210" t="s">
        <v>354</v>
      </c>
      <c r="AK133" s="213" t="s">
        <v>352</v>
      </c>
    </row>
    <row r="134" spans="16:39" ht="15.75" customHeight="1" thickBot="1" x14ac:dyDescent="0.3">
      <c r="AD134" s="219">
        <v>1</v>
      </c>
      <c r="AE134" s="211">
        <v>6356</v>
      </c>
      <c r="AF134" s="212">
        <v>0.52873979999999998</v>
      </c>
      <c r="AG134" s="212">
        <v>0</v>
      </c>
      <c r="AH134" s="212">
        <v>1.81</v>
      </c>
      <c r="AI134" s="212">
        <v>6356</v>
      </c>
      <c r="AJ134" s="212">
        <v>0</v>
      </c>
      <c r="AK134" s="214">
        <v>0.55000000000000004</v>
      </c>
      <c r="AM134" s="1">
        <f>AF134*100</f>
        <v>52.873979999999996</v>
      </c>
    </row>
    <row r="135" spans="16:39" ht="15.75" thickBot="1" x14ac:dyDescent="0.3">
      <c r="AD135" s="219">
        <v>2</v>
      </c>
      <c r="AE135" s="211">
        <v>9371</v>
      </c>
      <c r="AF135" s="212">
        <v>0.65388219999999997</v>
      </c>
      <c r="AG135" s="212">
        <v>0</v>
      </c>
      <c r="AH135" s="212">
        <v>1.89</v>
      </c>
      <c r="AI135" s="212">
        <v>9371</v>
      </c>
      <c r="AJ135" s="212">
        <v>0</v>
      </c>
      <c r="AK135" s="214">
        <v>0.73</v>
      </c>
      <c r="AM135" s="1">
        <f t="shared" ref="AM135:AM137" si="1">AF135*100</f>
        <v>65.38821999999999</v>
      </c>
    </row>
    <row r="136" spans="16:39" ht="15.75" thickBot="1" x14ac:dyDescent="0.3">
      <c r="AD136" s="219">
        <v>3</v>
      </c>
      <c r="AE136" s="211">
        <v>5561</v>
      </c>
      <c r="AF136" s="212">
        <v>0.68993890000000002</v>
      </c>
      <c r="AG136" s="212">
        <v>0</v>
      </c>
      <c r="AH136" s="212">
        <v>1.98</v>
      </c>
      <c r="AI136" s="212">
        <v>5561</v>
      </c>
      <c r="AJ136" s="212">
        <v>0</v>
      </c>
      <c r="AK136" s="214">
        <v>0.75</v>
      </c>
      <c r="AM136" s="1">
        <f t="shared" si="1"/>
        <v>68.993890000000007</v>
      </c>
    </row>
    <row r="137" spans="16:39" x14ac:dyDescent="0.25">
      <c r="AD137" s="220">
        <v>4</v>
      </c>
      <c r="AE137" s="215">
        <v>2837</v>
      </c>
      <c r="AF137" s="216">
        <v>0.67723650000000002</v>
      </c>
      <c r="AG137" s="216">
        <v>0</v>
      </c>
      <c r="AH137" s="216">
        <v>1.99</v>
      </c>
      <c r="AI137" s="216">
        <v>2837</v>
      </c>
      <c r="AJ137" s="216">
        <v>0</v>
      </c>
      <c r="AK137" s="217">
        <v>0.74</v>
      </c>
      <c r="AM137" s="1">
        <f t="shared" si="1"/>
        <v>67.723650000000006</v>
      </c>
    </row>
    <row r="139" spans="16:39" ht="15.75" thickBot="1" x14ac:dyDescent="0.3"/>
    <row r="140" spans="16:39" ht="15.75" thickBot="1" x14ac:dyDescent="0.3">
      <c r="AD140" s="319" t="s">
        <v>345</v>
      </c>
      <c r="AE140" s="320"/>
      <c r="AF140" s="320"/>
      <c r="AG140" s="320"/>
      <c r="AH140" s="320"/>
      <c r="AI140" s="320"/>
      <c r="AJ140" s="320"/>
      <c r="AK140" s="320"/>
    </row>
    <row r="141" spans="16:39" ht="39.75" thickBot="1" x14ac:dyDescent="0.3">
      <c r="AD141" s="218" t="s">
        <v>356</v>
      </c>
      <c r="AE141" s="210" t="s">
        <v>346</v>
      </c>
      <c r="AF141" s="210" t="s">
        <v>347</v>
      </c>
      <c r="AG141" s="210" t="s">
        <v>348</v>
      </c>
      <c r="AH141" s="210" t="s">
        <v>349</v>
      </c>
      <c r="AI141" s="210" t="s">
        <v>350</v>
      </c>
      <c r="AJ141" s="210" t="s">
        <v>354</v>
      </c>
      <c r="AK141" s="213" t="s">
        <v>352</v>
      </c>
    </row>
    <row r="142" spans="16:39" ht="15.75" customHeight="1" thickBot="1" x14ac:dyDescent="0.3">
      <c r="AD142" s="219">
        <v>1</v>
      </c>
      <c r="AE142" s="211">
        <v>5829</v>
      </c>
      <c r="AF142" s="212">
        <v>0.52788639999999998</v>
      </c>
      <c r="AG142" s="212">
        <v>0</v>
      </c>
      <c r="AH142" s="212">
        <v>2</v>
      </c>
      <c r="AI142" s="212">
        <v>5829</v>
      </c>
      <c r="AJ142" s="212">
        <v>0</v>
      </c>
      <c r="AK142" s="214">
        <v>0.54</v>
      </c>
      <c r="AM142" s="1">
        <f>AF142*100</f>
        <v>52.788640000000001</v>
      </c>
    </row>
    <row r="143" spans="16:39" ht="15.75" thickBot="1" x14ac:dyDescent="0.3">
      <c r="AD143" s="219">
        <v>2</v>
      </c>
      <c r="AE143" s="211">
        <v>9969</v>
      </c>
      <c r="AF143" s="212">
        <v>0.68213959999999996</v>
      </c>
      <c r="AG143" s="212">
        <v>0</v>
      </c>
      <c r="AH143" s="212">
        <v>1.96</v>
      </c>
      <c r="AI143" s="212">
        <v>9969</v>
      </c>
      <c r="AJ143" s="212">
        <v>0</v>
      </c>
      <c r="AK143" s="214">
        <v>0.74</v>
      </c>
      <c r="AM143" s="1">
        <f t="shared" ref="AM143:AM145" si="2">AF143*100</f>
        <v>68.21396</v>
      </c>
    </row>
    <row r="144" spans="16:39" ht="15.75" thickBot="1" x14ac:dyDescent="0.3">
      <c r="AD144" s="219">
        <v>3</v>
      </c>
      <c r="AE144" s="211">
        <v>6298</v>
      </c>
      <c r="AF144" s="212">
        <v>0.71279930000000002</v>
      </c>
      <c r="AG144" s="212">
        <v>0</v>
      </c>
      <c r="AH144" s="212">
        <v>1.9</v>
      </c>
      <c r="AI144" s="212">
        <v>6298</v>
      </c>
      <c r="AJ144" s="212">
        <v>0</v>
      </c>
      <c r="AK144" s="214">
        <v>0.75</v>
      </c>
      <c r="AM144" s="1">
        <f t="shared" si="2"/>
        <v>71.279930000000007</v>
      </c>
    </row>
    <row r="145" spans="30:39" x14ac:dyDescent="0.25">
      <c r="AD145" s="220">
        <v>4</v>
      </c>
      <c r="AE145" s="215">
        <v>2881</v>
      </c>
      <c r="AF145" s="216">
        <v>0.69480739999999996</v>
      </c>
      <c r="AG145" s="216">
        <v>0</v>
      </c>
      <c r="AH145" s="216">
        <v>1.81</v>
      </c>
      <c r="AI145" s="216">
        <v>2881</v>
      </c>
      <c r="AJ145" s="216">
        <v>0</v>
      </c>
      <c r="AK145" s="217">
        <v>0.75</v>
      </c>
      <c r="AM145" s="1">
        <f t="shared" si="2"/>
        <v>69.480739999999997</v>
      </c>
    </row>
    <row r="147" spans="30:39" ht="15.75" thickBot="1" x14ac:dyDescent="0.3"/>
    <row r="148" spans="30:39" ht="15.75" thickBot="1" x14ac:dyDescent="0.3">
      <c r="AD148" s="319" t="s">
        <v>345</v>
      </c>
      <c r="AE148" s="320"/>
      <c r="AF148" s="320"/>
      <c r="AG148" s="320"/>
      <c r="AH148" s="320"/>
      <c r="AI148" s="320"/>
      <c r="AJ148" s="320"/>
      <c r="AK148" s="320"/>
    </row>
    <row r="149" spans="30:39" ht="39.75" thickBot="1" x14ac:dyDescent="0.3">
      <c r="AD149" s="218" t="s">
        <v>356</v>
      </c>
      <c r="AE149" s="210" t="s">
        <v>346</v>
      </c>
      <c r="AF149" s="210" t="s">
        <v>347</v>
      </c>
      <c r="AG149" s="210" t="s">
        <v>348</v>
      </c>
      <c r="AH149" s="210" t="s">
        <v>349</v>
      </c>
      <c r="AI149" s="210" t="s">
        <v>350</v>
      </c>
      <c r="AJ149" s="210" t="s">
        <v>354</v>
      </c>
      <c r="AK149" s="213" t="s">
        <v>352</v>
      </c>
    </row>
    <row r="150" spans="30:39" ht="15.75" customHeight="1" thickBot="1" x14ac:dyDescent="0.3">
      <c r="AD150" s="219">
        <v>1</v>
      </c>
      <c r="AE150" s="211">
        <v>5800</v>
      </c>
      <c r="AF150" s="212">
        <v>0.53714479999999998</v>
      </c>
      <c r="AG150" s="212">
        <v>0.01</v>
      </c>
      <c r="AH150" s="212">
        <v>1.88</v>
      </c>
      <c r="AI150" s="212">
        <v>5800</v>
      </c>
      <c r="AJ150" s="212">
        <v>0</v>
      </c>
      <c r="AK150" s="214">
        <v>0.55000000000000004</v>
      </c>
      <c r="AM150" s="1">
        <f>AF150*100</f>
        <v>53.714479999999995</v>
      </c>
    </row>
    <row r="151" spans="30:39" ht="15.75" thickBot="1" x14ac:dyDescent="0.3">
      <c r="AD151" s="219">
        <v>2</v>
      </c>
      <c r="AE151" s="211">
        <v>10741</v>
      </c>
      <c r="AF151" s="212">
        <v>0.66923659999999996</v>
      </c>
      <c r="AG151" s="212">
        <v>0.03</v>
      </c>
      <c r="AH151" s="212">
        <v>1.88</v>
      </c>
      <c r="AI151" s="212">
        <v>10741</v>
      </c>
      <c r="AJ151" s="212">
        <v>0</v>
      </c>
      <c r="AK151" s="214">
        <v>0.72</v>
      </c>
      <c r="AM151" s="1">
        <f t="shared" ref="AM151:AM153" si="3">AF151*100</f>
        <v>66.923659999999998</v>
      </c>
    </row>
    <row r="152" spans="30:39" ht="15.75" thickBot="1" x14ac:dyDescent="0.3">
      <c r="AD152" s="219">
        <v>3</v>
      </c>
      <c r="AE152" s="211">
        <v>7682</v>
      </c>
      <c r="AF152" s="212">
        <v>0.71172219999999997</v>
      </c>
      <c r="AG152" s="212">
        <v>0</v>
      </c>
      <c r="AH152" s="212">
        <v>1.21</v>
      </c>
      <c r="AI152" s="212">
        <v>7682</v>
      </c>
      <c r="AJ152" s="212">
        <v>0</v>
      </c>
      <c r="AK152" s="214">
        <v>0.75</v>
      </c>
      <c r="AM152" s="1">
        <f t="shared" si="3"/>
        <v>71.172219999999996</v>
      </c>
    </row>
    <row r="153" spans="30:39" x14ac:dyDescent="0.25">
      <c r="AD153" s="220">
        <v>4</v>
      </c>
      <c r="AE153" s="215">
        <v>3988</v>
      </c>
      <c r="AF153" s="216">
        <v>0.69870860000000001</v>
      </c>
      <c r="AG153" s="216">
        <v>0</v>
      </c>
      <c r="AH153" s="216">
        <v>1.67</v>
      </c>
      <c r="AI153" s="216">
        <v>3988</v>
      </c>
      <c r="AJ153" s="216">
        <v>0</v>
      </c>
      <c r="AK153" s="217">
        <v>0.75</v>
      </c>
      <c r="AM153" s="1">
        <f t="shared" si="3"/>
        <v>69.870860000000008</v>
      </c>
    </row>
    <row r="155" spans="30:39" ht="15.75" thickBot="1" x14ac:dyDescent="0.3"/>
    <row r="156" spans="30:39" ht="15.75" thickBot="1" x14ac:dyDescent="0.3">
      <c r="AD156" s="319" t="s">
        <v>345</v>
      </c>
      <c r="AE156" s="320"/>
      <c r="AF156" s="320"/>
      <c r="AG156" s="320"/>
      <c r="AH156" s="320"/>
      <c r="AI156" s="320"/>
      <c r="AJ156" s="320"/>
      <c r="AK156" s="320"/>
    </row>
    <row r="157" spans="30:39" ht="39.75" thickBot="1" x14ac:dyDescent="0.3">
      <c r="AD157" s="218" t="s">
        <v>356</v>
      </c>
      <c r="AE157" s="210" t="s">
        <v>346</v>
      </c>
      <c r="AF157" s="210" t="s">
        <v>347</v>
      </c>
      <c r="AG157" s="210" t="s">
        <v>348</v>
      </c>
      <c r="AH157" s="210" t="s">
        <v>349</v>
      </c>
      <c r="AI157" s="210" t="s">
        <v>350</v>
      </c>
      <c r="AJ157" s="210" t="s">
        <v>354</v>
      </c>
      <c r="AK157" s="213" t="s">
        <v>352</v>
      </c>
    </row>
    <row r="158" spans="30:39" ht="15.75" thickBot="1" x14ac:dyDescent="0.3">
      <c r="AD158" s="219">
        <v>1</v>
      </c>
      <c r="AE158" s="211">
        <v>5681</v>
      </c>
      <c r="AF158" s="212">
        <v>0.51523319999999995</v>
      </c>
      <c r="AG158" s="212">
        <v>0.01</v>
      </c>
      <c r="AH158" s="212">
        <v>1.73</v>
      </c>
      <c r="AI158" s="212">
        <v>5681</v>
      </c>
      <c r="AJ158" s="212">
        <v>0</v>
      </c>
      <c r="AK158" s="214">
        <v>0.52</v>
      </c>
      <c r="AM158" s="1">
        <f>AF158*100</f>
        <v>51.523319999999998</v>
      </c>
    </row>
    <row r="159" spans="30:39" ht="15.75" thickBot="1" x14ac:dyDescent="0.3">
      <c r="AD159" s="219">
        <v>2</v>
      </c>
      <c r="AE159" s="211">
        <v>11474</v>
      </c>
      <c r="AF159" s="212">
        <v>0.65672299999999995</v>
      </c>
      <c r="AG159" s="212">
        <v>0.01</v>
      </c>
      <c r="AH159" s="212">
        <v>1.61</v>
      </c>
      <c r="AI159" s="212">
        <v>11474</v>
      </c>
      <c r="AJ159" s="212">
        <v>0</v>
      </c>
      <c r="AK159" s="214">
        <v>0.71</v>
      </c>
      <c r="AM159" s="1">
        <f t="shared" ref="AM159:AM161" si="4">AF159*100</f>
        <v>65.672299999999993</v>
      </c>
    </row>
    <row r="160" spans="30:39" ht="15.75" thickBot="1" x14ac:dyDescent="0.3">
      <c r="AD160" s="219">
        <v>3</v>
      </c>
      <c r="AE160" s="211">
        <v>9020</v>
      </c>
      <c r="AF160" s="212">
        <v>0.69649450000000002</v>
      </c>
      <c r="AG160" s="212">
        <v>0</v>
      </c>
      <c r="AH160" s="212">
        <v>1.75</v>
      </c>
      <c r="AI160" s="212">
        <v>9020</v>
      </c>
      <c r="AJ160" s="212">
        <v>0</v>
      </c>
      <c r="AK160" s="214">
        <v>0.74</v>
      </c>
      <c r="AM160" s="1">
        <f t="shared" si="4"/>
        <v>69.649450000000002</v>
      </c>
    </row>
    <row r="161" spans="30:39" x14ac:dyDescent="0.25">
      <c r="AD161" s="220">
        <v>4</v>
      </c>
      <c r="AE161" s="215">
        <v>5047</v>
      </c>
      <c r="AF161" s="216">
        <v>0.69311670000000003</v>
      </c>
      <c r="AG161" s="216">
        <v>0.01</v>
      </c>
      <c r="AH161" s="216">
        <v>1.41</v>
      </c>
      <c r="AI161" s="216">
        <v>5047</v>
      </c>
      <c r="AJ161" s="216">
        <v>0</v>
      </c>
      <c r="AK161" s="217">
        <v>0.73</v>
      </c>
      <c r="AM161" s="1">
        <f t="shared" si="4"/>
        <v>69.311670000000007</v>
      </c>
    </row>
    <row r="163" spans="30:39" ht="15.75" thickBot="1" x14ac:dyDescent="0.3"/>
    <row r="164" spans="30:39" ht="15.75" thickBot="1" x14ac:dyDescent="0.3">
      <c r="AD164" s="319" t="s">
        <v>345</v>
      </c>
      <c r="AE164" s="320"/>
      <c r="AF164" s="320"/>
      <c r="AG164" s="320"/>
      <c r="AH164" s="320"/>
      <c r="AI164" s="320"/>
      <c r="AJ164" s="320"/>
      <c r="AK164" s="320"/>
    </row>
    <row r="165" spans="30:39" ht="39.75" thickBot="1" x14ac:dyDescent="0.3">
      <c r="AD165" s="218" t="s">
        <v>356</v>
      </c>
      <c r="AE165" s="210" t="s">
        <v>346</v>
      </c>
      <c r="AF165" s="210" t="s">
        <v>347</v>
      </c>
      <c r="AG165" s="210" t="s">
        <v>348</v>
      </c>
      <c r="AH165" s="210" t="s">
        <v>349</v>
      </c>
      <c r="AI165" s="210" t="s">
        <v>350</v>
      </c>
      <c r="AJ165" s="210" t="s">
        <v>354</v>
      </c>
      <c r="AK165" s="213" t="s">
        <v>352</v>
      </c>
    </row>
    <row r="166" spans="30:39" ht="15.75" thickBot="1" x14ac:dyDescent="0.3">
      <c r="AD166" s="219">
        <v>1</v>
      </c>
      <c r="AE166" s="211">
        <v>4637</v>
      </c>
      <c r="AF166" s="212">
        <v>0.51356389999999996</v>
      </c>
      <c r="AG166" s="212">
        <v>0</v>
      </c>
      <c r="AH166" s="212">
        <v>1.75</v>
      </c>
      <c r="AI166" s="212">
        <v>4637</v>
      </c>
      <c r="AJ166" s="212">
        <v>0</v>
      </c>
      <c r="AK166" s="214">
        <v>0.5</v>
      </c>
      <c r="AM166" s="1">
        <f>AF166*100</f>
        <v>51.356389999999998</v>
      </c>
    </row>
    <row r="167" spans="30:39" ht="15.75" thickBot="1" x14ac:dyDescent="0.3">
      <c r="AD167" s="219">
        <v>2</v>
      </c>
      <c r="AE167" s="211">
        <v>9488</v>
      </c>
      <c r="AF167" s="212">
        <v>0.64853620000000001</v>
      </c>
      <c r="AG167" s="212">
        <v>1.7068900000000001E-2</v>
      </c>
      <c r="AH167" s="212">
        <v>1.5629999999999999</v>
      </c>
      <c r="AI167" s="212">
        <v>9488</v>
      </c>
      <c r="AJ167" s="212">
        <v>0</v>
      </c>
      <c r="AK167" s="214">
        <v>0.69565220000000005</v>
      </c>
      <c r="AM167" s="1">
        <f t="shared" ref="AM167:AM169" si="5">AF167*100</f>
        <v>64.853620000000006</v>
      </c>
    </row>
    <row r="168" spans="30:39" ht="15.75" thickBot="1" x14ac:dyDescent="0.3">
      <c r="AD168" s="219">
        <v>3</v>
      </c>
      <c r="AE168" s="211">
        <v>7837</v>
      </c>
      <c r="AF168" s="212">
        <v>0.68631900000000001</v>
      </c>
      <c r="AG168" s="212">
        <v>1.77597E-2</v>
      </c>
      <c r="AH168" s="212">
        <v>1.4381535000000001</v>
      </c>
      <c r="AI168" s="212">
        <v>7837</v>
      </c>
      <c r="AJ168" s="212">
        <v>0</v>
      </c>
      <c r="AK168" s="214">
        <v>0.72085169999999998</v>
      </c>
      <c r="AM168" s="1">
        <f t="shared" si="5"/>
        <v>68.631900000000002</v>
      </c>
    </row>
    <row r="169" spans="30:39" x14ac:dyDescent="0.25">
      <c r="AD169" s="220">
        <v>4</v>
      </c>
      <c r="AE169" s="215">
        <v>3794</v>
      </c>
      <c r="AF169" s="216">
        <v>0.67226870000000005</v>
      </c>
      <c r="AG169" s="216">
        <v>1.66667E-2</v>
      </c>
      <c r="AH169" s="216">
        <v>1.7112387</v>
      </c>
      <c r="AI169" s="216">
        <v>3794</v>
      </c>
      <c r="AJ169" s="216">
        <v>0</v>
      </c>
      <c r="AK169" s="217">
        <v>0.7</v>
      </c>
      <c r="AM169" s="1">
        <f t="shared" si="5"/>
        <v>67.226870000000005</v>
      </c>
    </row>
    <row r="171" spans="30:39" ht="15.75" thickBot="1" x14ac:dyDescent="0.3"/>
    <row r="172" spans="30:39" ht="15.75" thickBot="1" x14ac:dyDescent="0.3">
      <c r="AD172" s="319" t="s">
        <v>345</v>
      </c>
      <c r="AE172" s="320"/>
      <c r="AF172" s="320"/>
      <c r="AG172" s="320"/>
      <c r="AH172" s="320"/>
      <c r="AI172" s="320"/>
      <c r="AJ172" s="320"/>
      <c r="AK172" s="320"/>
    </row>
    <row r="173" spans="30:39" ht="39.75" thickBot="1" x14ac:dyDescent="0.3">
      <c r="AD173" s="218" t="s">
        <v>356</v>
      </c>
      <c r="AE173" s="210" t="s">
        <v>346</v>
      </c>
      <c r="AF173" s="210" t="s">
        <v>347</v>
      </c>
      <c r="AG173" s="210" t="s">
        <v>348</v>
      </c>
      <c r="AH173" s="210" t="s">
        <v>349</v>
      </c>
      <c r="AI173" s="210" t="s">
        <v>350</v>
      </c>
      <c r="AJ173" s="210" t="s">
        <v>354</v>
      </c>
      <c r="AK173" s="213" t="s">
        <v>352</v>
      </c>
    </row>
    <row r="174" spans="30:39" ht="15.75" thickBot="1" x14ac:dyDescent="0.3">
      <c r="AD174" s="219">
        <v>1</v>
      </c>
      <c r="AE174" s="211">
        <v>4567</v>
      </c>
      <c r="AF174" s="212">
        <v>0.50035649999999998</v>
      </c>
      <c r="AG174" s="212">
        <v>6.9306999999999997E-3</v>
      </c>
      <c r="AH174" s="212">
        <v>1.9409091000000001</v>
      </c>
      <c r="AI174" s="212">
        <v>4567</v>
      </c>
      <c r="AJ174" s="212">
        <v>0</v>
      </c>
      <c r="AK174" s="214">
        <v>0.48780489999999999</v>
      </c>
      <c r="AM174" s="1">
        <f>AF174*100</f>
        <v>50.035649999999997</v>
      </c>
    </row>
    <row r="175" spans="30:39" ht="15.75" thickBot="1" x14ac:dyDescent="0.3">
      <c r="AD175" s="219">
        <v>2</v>
      </c>
      <c r="AE175" s="211">
        <v>10142</v>
      </c>
      <c r="AF175" s="212">
        <v>0.63685210000000003</v>
      </c>
      <c r="AG175" s="212">
        <v>1.6129000000000001E-2</v>
      </c>
      <c r="AH175" s="212">
        <v>1.6666666999999999</v>
      </c>
      <c r="AI175" s="212">
        <v>10142</v>
      </c>
      <c r="AJ175" s="212">
        <v>0</v>
      </c>
      <c r="AK175" s="214">
        <v>0.67712559999999999</v>
      </c>
      <c r="AM175" s="1">
        <f t="shared" ref="AM175:AM177" si="6">AF175*100</f>
        <v>63.685210000000005</v>
      </c>
    </row>
    <row r="176" spans="30:39" ht="15.75" thickBot="1" x14ac:dyDescent="0.3">
      <c r="AD176" s="219">
        <v>3</v>
      </c>
      <c r="AE176" s="211">
        <v>8938</v>
      </c>
      <c r="AF176" s="212">
        <v>0.6764384</v>
      </c>
      <c r="AG176" s="212">
        <v>2.5881399999999999E-2</v>
      </c>
      <c r="AH176" s="212">
        <v>1.4947585999999999</v>
      </c>
      <c r="AI176" s="212">
        <v>8938</v>
      </c>
      <c r="AJ176" s="212">
        <v>0</v>
      </c>
      <c r="AK176" s="214">
        <v>0.7</v>
      </c>
      <c r="AM176" s="1">
        <f t="shared" si="6"/>
        <v>67.643839999999997</v>
      </c>
    </row>
    <row r="177" spans="30:39" x14ac:dyDescent="0.25">
      <c r="AD177" s="220">
        <v>4</v>
      </c>
      <c r="AE177" s="215">
        <v>4175</v>
      </c>
      <c r="AF177" s="216">
        <v>0.66892269999999998</v>
      </c>
      <c r="AG177" s="216">
        <v>2.77162E-2</v>
      </c>
      <c r="AH177" s="216">
        <v>1.4085714</v>
      </c>
      <c r="AI177" s="216">
        <v>4175</v>
      </c>
      <c r="AJ177" s="216">
        <v>0</v>
      </c>
      <c r="AK177" s="217">
        <v>0.69852939999999997</v>
      </c>
      <c r="AM177" s="1">
        <f t="shared" si="6"/>
        <v>66.892269999999996</v>
      </c>
    </row>
  </sheetData>
  <mergeCells count="13">
    <mergeCell ref="AD156:AK156"/>
    <mergeCell ref="AD164:AK164"/>
    <mergeCell ref="AD172:AK172"/>
    <mergeCell ref="AD123:AK123"/>
    <mergeCell ref="AD132:AK132"/>
    <mergeCell ref="AD140:AK140"/>
    <mergeCell ref="AD148:AK148"/>
    <mergeCell ref="Q121:W121"/>
    <mergeCell ref="Q3:W3"/>
    <mergeCell ref="Q27:W27"/>
    <mergeCell ref="Q50:W50"/>
    <mergeCell ref="Q72:W72"/>
    <mergeCell ref="Q97:W97"/>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1:U104"/>
  <sheetViews>
    <sheetView zoomScaleNormal="100" workbookViewId="0">
      <selection activeCell="R19" sqref="R19"/>
    </sheetView>
  </sheetViews>
  <sheetFormatPr defaultRowHeight="15" x14ac:dyDescent="0.25"/>
  <cols>
    <col min="1" max="12" width="9.140625" style="1"/>
    <col min="13" max="13" width="11.7109375" style="1" customWidth="1"/>
    <col min="14" max="14" width="19" style="1" customWidth="1"/>
    <col min="15" max="16" width="13.85546875" style="1" customWidth="1"/>
    <col min="17" max="17" width="13.5703125" style="1" customWidth="1"/>
    <col min="18" max="19" width="11.85546875" style="1" customWidth="1"/>
    <col min="20" max="20" width="9.140625" style="1" customWidth="1"/>
    <col min="21" max="16384" width="9.140625" style="1"/>
  </cols>
  <sheetData>
    <row r="1" spans="2:21" ht="15.75" x14ac:dyDescent="0.25">
      <c r="B1" s="4" t="s">
        <v>18</v>
      </c>
    </row>
    <row r="3" spans="2:21" ht="15.75" x14ac:dyDescent="0.25">
      <c r="B3" s="4" t="s">
        <v>40</v>
      </c>
      <c r="N3" s="2" t="s">
        <v>20</v>
      </c>
      <c r="O3" s="317" t="s">
        <v>19</v>
      </c>
      <c r="P3" s="317"/>
      <c r="Q3" s="317"/>
      <c r="R3" s="317"/>
      <c r="S3" s="317"/>
      <c r="T3" s="317"/>
      <c r="U3" s="317"/>
    </row>
    <row r="4" spans="2:21" ht="15.75" x14ac:dyDescent="0.25">
      <c r="B4" s="94" t="s">
        <v>19</v>
      </c>
      <c r="N4" s="42"/>
      <c r="O4" s="238">
        <v>2011</v>
      </c>
      <c r="P4" s="97">
        <v>2012</v>
      </c>
      <c r="Q4" s="97">
        <v>2013</v>
      </c>
      <c r="R4" s="97">
        <v>2014</v>
      </c>
      <c r="S4" s="97">
        <v>2015</v>
      </c>
      <c r="T4" s="97">
        <v>2016</v>
      </c>
      <c r="U4" s="97">
        <v>2017</v>
      </c>
    </row>
    <row r="5" spans="2:21" x14ac:dyDescent="0.25">
      <c r="B5" s="22" t="s">
        <v>27</v>
      </c>
      <c r="N5" s="42" t="s">
        <v>180</v>
      </c>
      <c r="O5" s="227">
        <v>4.7945200000000003</v>
      </c>
      <c r="P5" s="227">
        <v>6.20221</v>
      </c>
      <c r="Q5" s="227">
        <v>5.8547200000000004</v>
      </c>
      <c r="R5" s="227">
        <v>3.8393799999999998</v>
      </c>
      <c r="S5" s="227">
        <v>3.0330599999999999</v>
      </c>
      <c r="T5" s="227">
        <v>1.7828799999999998</v>
      </c>
      <c r="U5" s="227">
        <v>1.3596199999999998</v>
      </c>
    </row>
    <row r="6" spans="2:21" x14ac:dyDescent="0.25">
      <c r="B6" s="18"/>
      <c r="N6" s="42" t="s">
        <v>164</v>
      </c>
      <c r="O6" s="227">
        <v>4.9800800000000001</v>
      </c>
      <c r="P6" s="227">
        <v>6.7286999999999999</v>
      </c>
      <c r="Q6" s="227">
        <v>7.9136700000000006</v>
      </c>
      <c r="R6" s="227">
        <v>6.8902400000000004</v>
      </c>
      <c r="S6" s="227">
        <v>5.5464000000000002</v>
      </c>
      <c r="T6" s="227">
        <v>2.9898199999999999</v>
      </c>
      <c r="U6" s="227">
        <v>2.3054800000000002</v>
      </c>
    </row>
    <row r="7" spans="2:21" x14ac:dyDescent="0.25">
      <c r="N7" s="42" t="s">
        <v>163</v>
      </c>
      <c r="O7" s="227">
        <v>4.5721999999999996</v>
      </c>
      <c r="P7" s="227">
        <v>4.8803999999999998</v>
      </c>
      <c r="Q7" s="227">
        <v>3.9567400000000004</v>
      </c>
      <c r="R7" s="227">
        <v>2.73088</v>
      </c>
      <c r="S7" s="227">
        <v>2.4078599999999999</v>
      </c>
      <c r="T7" s="227">
        <v>1.5193399999999999</v>
      </c>
      <c r="U7" s="227">
        <v>1.8348599999999999</v>
      </c>
    </row>
    <row r="8" spans="2:21" x14ac:dyDescent="0.25">
      <c r="N8" s="42" t="s">
        <v>6</v>
      </c>
      <c r="O8" s="227">
        <v>6.4238400000000002</v>
      </c>
      <c r="P8" s="227">
        <v>10.0808</v>
      </c>
      <c r="Q8" s="227">
        <v>13.20567</v>
      </c>
      <c r="R8" s="227">
        <v>10.437860000000001</v>
      </c>
      <c r="S8" s="227">
        <v>9.096350000000001</v>
      </c>
      <c r="T8" s="227">
        <v>6.6098299999999997</v>
      </c>
      <c r="U8" s="227">
        <v>4.6309299999999993</v>
      </c>
    </row>
    <row r="9" spans="2:21" x14ac:dyDescent="0.25">
      <c r="N9" s="42" t="s">
        <v>45</v>
      </c>
      <c r="O9" s="227">
        <v>5.7171000000000003</v>
      </c>
      <c r="P9" s="227">
        <v>6.9817900000000002</v>
      </c>
      <c r="Q9" s="227">
        <v>8.1829599999999996</v>
      </c>
      <c r="R9" s="227">
        <v>6.7251500000000002</v>
      </c>
      <c r="S9" s="227">
        <v>4.8926400000000001</v>
      </c>
      <c r="T9" s="227">
        <v>3.7379500000000001</v>
      </c>
      <c r="U9" s="227">
        <v>2.41642</v>
      </c>
    </row>
    <row r="12" spans="2:21" ht="15.75" customHeight="1" x14ac:dyDescent="0.25"/>
    <row r="13" spans="2:21" x14ac:dyDescent="0.25">
      <c r="O13" s="3"/>
      <c r="P13" s="3"/>
      <c r="Q13" s="3"/>
      <c r="R13" s="3"/>
      <c r="S13" s="3"/>
      <c r="T13" s="3"/>
      <c r="U13" s="3"/>
    </row>
    <row r="14" spans="2:21" x14ac:dyDescent="0.25">
      <c r="O14" s="3"/>
      <c r="P14" s="3"/>
      <c r="Q14" s="3"/>
      <c r="R14" s="3"/>
      <c r="S14" s="3"/>
      <c r="T14" s="3"/>
      <c r="U14" s="3"/>
    </row>
    <row r="15" spans="2:21" x14ac:dyDescent="0.25">
      <c r="O15" s="3"/>
      <c r="P15" s="3"/>
      <c r="Q15" s="3"/>
      <c r="R15" s="3"/>
      <c r="S15" s="3"/>
      <c r="T15" s="3"/>
      <c r="U15" s="3"/>
    </row>
    <row r="16" spans="2:21" x14ac:dyDescent="0.25">
      <c r="O16" s="3"/>
      <c r="P16" s="3"/>
      <c r="Q16" s="3"/>
      <c r="R16" s="3"/>
      <c r="S16" s="3"/>
      <c r="T16" s="3"/>
      <c r="U16" s="3"/>
    </row>
    <row r="17" spans="2:21" x14ac:dyDescent="0.25">
      <c r="O17" s="3"/>
      <c r="P17" s="3"/>
      <c r="Q17" s="3"/>
      <c r="R17" s="3"/>
      <c r="S17" s="3"/>
      <c r="T17" s="3"/>
      <c r="U17" s="3"/>
    </row>
    <row r="27" spans="2:21" ht="15.75" x14ac:dyDescent="0.25">
      <c r="B27" s="4" t="s">
        <v>119</v>
      </c>
      <c r="N27" s="97" t="s">
        <v>59</v>
      </c>
      <c r="O27" s="317" t="s">
        <v>19</v>
      </c>
      <c r="P27" s="317"/>
      <c r="Q27" s="317"/>
      <c r="R27" s="317"/>
      <c r="S27" s="317"/>
      <c r="T27" s="317"/>
      <c r="U27" s="317"/>
    </row>
    <row r="28" spans="2:21" ht="15.75" x14ac:dyDescent="0.25">
      <c r="B28" s="94" t="s">
        <v>19</v>
      </c>
      <c r="N28" s="42"/>
      <c r="O28" s="238">
        <v>2011</v>
      </c>
      <c r="P28" s="97">
        <v>2012</v>
      </c>
      <c r="Q28" s="97">
        <v>2013</v>
      </c>
      <c r="R28" s="97">
        <v>2014</v>
      </c>
      <c r="S28" s="97">
        <v>2015</v>
      </c>
      <c r="T28" s="97">
        <v>2016</v>
      </c>
      <c r="U28" s="97">
        <v>2017</v>
      </c>
    </row>
    <row r="29" spans="2:21" x14ac:dyDescent="0.25">
      <c r="B29" s="22" t="s">
        <v>27</v>
      </c>
      <c r="N29" s="42">
        <v>1</v>
      </c>
      <c r="O29" s="227">
        <v>3.1480199999999998</v>
      </c>
      <c r="P29" s="227">
        <v>5.81053</v>
      </c>
      <c r="Q29" s="227">
        <v>7.9984099999999998</v>
      </c>
      <c r="R29" s="227">
        <v>6.2637399999999994</v>
      </c>
      <c r="S29" s="227">
        <v>4.9967999999999995</v>
      </c>
      <c r="T29" s="227">
        <v>3.4285700000000001</v>
      </c>
      <c r="U29" s="227">
        <v>2.8037399999999999</v>
      </c>
    </row>
    <row r="30" spans="2:21" ht="16.5" customHeight="1" x14ac:dyDescent="0.25">
      <c r="B30" s="118"/>
      <c r="N30" s="42">
        <v>2</v>
      </c>
      <c r="O30" s="227">
        <v>4.28667</v>
      </c>
      <c r="P30" s="227">
        <v>7.1603899999999996</v>
      </c>
      <c r="Q30" s="227">
        <v>9.3032599999999999</v>
      </c>
      <c r="R30" s="227">
        <v>7.5866799999999994</v>
      </c>
      <c r="S30" s="227">
        <v>6.0538099999999995</v>
      </c>
      <c r="T30" s="227">
        <v>4.1927899999999996</v>
      </c>
      <c r="U30" s="227">
        <v>2.7677899999999998</v>
      </c>
    </row>
    <row r="31" spans="2:21" ht="23.25" customHeight="1" x14ac:dyDescent="0.25">
      <c r="N31" s="42">
        <v>3</v>
      </c>
      <c r="O31" s="227">
        <v>3.9517700000000002</v>
      </c>
      <c r="P31" s="227">
        <v>6.9507700000000003</v>
      </c>
      <c r="Q31" s="227">
        <v>7.88</v>
      </c>
      <c r="R31" s="227">
        <v>6.4778799999999999</v>
      </c>
      <c r="S31" s="227">
        <v>4.7466300000000006</v>
      </c>
      <c r="T31" s="227">
        <v>3.4943099999999996</v>
      </c>
      <c r="U31" s="227">
        <v>3.30579</v>
      </c>
    </row>
    <row r="32" spans="2:21" x14ac:dyDescent="0.25">
      <c r="N32" s="42">
        <v>4</v>
      </c>
      <c r="O32" s="227">
        <v>5.1574</v>
      </c>
      <c r="P32" s="227">
        <v>6.6362500000000004</v>
      </c>
      <c r="Q32" s="227">
        <v>8.8728999999999996</v>
      </c>
      <c r="R32" s="227">
        <v>6.7495600000000007</v>
      </c>
      <c r="S32" s="227">
        <v>6.299970000000001</v>
      </c>
      <c r="T32" s="227">
        <v>3.7911000000000001</v>
      </c>
      <c r="U32" s="227">
        <v>3.5636399999999999</v>
      </c>
    </row>
    <row r="33" spans="14:21" x14ac:dyDescent="0.25">
      <c r="N33" s="42">
        <v>5</v>
      </c>
      <c r="O33" s="227">
        <v>6.0991999999999997</v>
      </c>
      <c r="P33" s="227">
        <v>10.070450000000001</v>
      </c>
      <c r="Q33" s="227">
        <v>11.35178</v>
      </c>
      <c r="R33" s="227">
        <v>10.0951</v>
      </c>
      <c r="S33" s="227">
        <v>8.2718799999999995</v>
      </c>
      <c r="T33" s="227">
        <v>6.6718700000000002</v>
      </c>
      <c r="U33" s="227">
        <v>4.2288600000000001</v>
      </c>
    </row>
    <row r="34" spans="14:21" x14ac:dyDescent="0.25">
      <c r="N34" s="42">
        <v>6</v>
      </c>
      <c r="O34" s="227">
        <v>6.5595700000000008</v>
      </c>
      <c r="P34" s="227">
        <v>8.2055500000000006</v>
      </c>
      <c r="Q34" s="227">
        <v>11.45374</v>
      </c>
      <c r="R34" s="227">
        <v>9.4696999999999996</v>
      </c>
      <c r="S34" s="227">
        <v>7.3920000000000003</v>
      </c>
      <c r="T34" s="227">
        <v>5.9256400000000005</v>
      </c>
      <c r="U34" s="227">
        <v>4.1007199999999999</v>
      </c>
    </row>
    <row r="35" spans="14:21" x14ac:dyDescent="0.25">
      <c r="N35" s="42">
        <v>7</v>
      </c>
      <c r="O35" s="227">
        <v>5.0234399999999999</v>
      </c>
      <c r="P35" s="227">
        <v>8.4983500000000003</v>
      </c>
      <c r="Q35" s="227">
        <v>10.405570000000001</v>
      </c>
      <c r="R35" s="227">
        <v>7.3576199999999998</v>
      </c>
      <c r="S35" s="227">
        <v>6.4281199999999998</v>
      </c>
      <c r="T35" s="227">
        <v>5.19937</v>
      </c>
      <c r="U35" s="227">
        <v>3.39473</v>
      </c>
    </row>
    <row r="36" spans="14:21" x14ac:dyDescent="0.25">
      <c r="N36" s="42">
        <v>8</v>
      </c>
      <c r="O36" s="227">
        <v>4.8225100000000003</v>
      </c>
      <c r="P36" s="227">
        <v>6.7471899999999998</v>
      </c>
      <c r="Q36" s="227">
        <v>8.3268199999999997</v>
      </c>
      <c r="R36" s="227">
        <v>5.6187800000000001</v>
      </c>
      <c r="S36" s="227">
        <v>4.2435999999999998</v>
      </c>
      <c r="T36" s="227">
        <v>2.9695300000000002</v>
      </c>
      <c r="U36" s="227">
        <v>2.28898</v>
      </c>
    </row>
    <row r="37" spans="14:21" x14ac:dyDescent="0.25">
      <c r="N37" s="42">
        <v>9</v>
      </c>
      <c r="O37" s="227">
        <v>3.2149999999999999</v>
      </c>
      <c r="P37" s="227">
        <v>5.5578599999999998</v>
      </c>
      <c r="Q37" s="227">
        <v>4.8839100000000002</v>
      </c>
      <c r="R37" s="227">
        <v>4.5823099999999997</v>
      </c>
      <c r="S37" s="227">
        <v>3.0108900000000003</v>
      </c>
      <c r="T37" s="227">
        <v>2.2127300000000001</v>
      </c>
      <c r="U37" s="227">
        <v>1.8318999999999999</v>
      </c>
    </row>
    <row r="38" spans="14:21" x14ac:dyDescent="0.25">
      <c r="N38" s="42">
        <v>10</v>
      </c>
      <c r="O38" s="227">
        <v>2.4782299999999999</v>
      </c>
      <c r="P38" s="227">
        <v>4.0198900000000002</v>
      </c>
      <c r="Q38" s="227">
        <v>3.76301</v>
      </c>
      <c r="R38" s="227">
        <v>3.1272199999999999</v>
      </c>
      <c r="S38" s="227">
        <v>1.9538799999999998</v>
      </c>
      <c r="T38" s="227">
        <v>1.28155</v>
      </c>
      <c r="U38" s="227">
        <v>1.0424199999999999</v>
      </c>
    </row>
    <row r="42" spans="14:21" x14ac:dyDescent="0.25">
      <c r="O42" s="3"/>
      <c r="P42" s="3"/>
      <c r="Q42" s="3"/>
    </row>
    <row r="50" spans="2:21" ht="15.75" x14ac:dyDescent="0.25">
      <c r="B50" s="4" t="s">
        <v>357</v>
      </c>
      <c r="N50" s="105" t="s">
        <v>61</v>
      </c>
      <c r="O50" s="317" t="s">
        <v>95</v>
      </c>
      <c r="P50" s="317"/>
      <c r="Q50" s="317"/>
      <c r="R50" s="317"/>
      <c r="S50" s="317"/>
      <c r="T50" s="317"/>
      <c r="U50" s="317"/>
    </row>
    <row r="51" spans="2:21" x14ac:dyDescent="0.25">
      <c r="B51" s="52" t="s">
        <v>12</v>
      </c>
      <c r="N51" s="158"/>
      <c r="O51" s="175">
        <v>2011</v>
      </c>
      <c r="P51" s="105">
        <v>2012</v>
      </c>
      <c r="Q51" s="105">
        <v>2013</v>
      </c>
      <c r="R51" s="105">
        <v>2014</v>
      </c>
      <c r="S51" s="175">
        <v>2015</v>
      </c>
      <c r="T51" s="105">
        <v>2016</v>
      </c>
      <c r="U51" s="175">
        <v>2017</v>
      </c>
    </row>
    <row r="52" spans="2:21" x14ac:dyDescent="0.25">
      <c r="B52" s="22" t="s">
        <v>27</v>
      </c>
      <c r="N52" s="158" t="s">
        <v>8</v>
      </c>
      <c r="O52" s="157">
        <v>3.48481</v>
      </c>
      <c r="P52" s="157">
        <v>5.9748400000000004</v>
      </c>
      <c r="Q52" s="157">
        <v>5.9789899999999996</v>
      </c>
      <c r="R52" s="157">
        <v>4.97159</v>
      </c>
      <c r="S52" s="157">
        <v>3.6664700000000003</v>
      </c>
      <c r="T52" s="157">
        <v>2.6143799999999997</v>
      </c>
      <c r="U52" s="3">
        <v>1.6323399999999999</v>
      </c>
    </row>
    <row r="53" spans="2:21" x14ac:dyDescent="0.25">
      <c r="B53" s="119" t="s">
        <v>179</v>
      </c>
      <c r="N53" s="158" t="s">
        <v>39</v>
      </c>
      <c r="O53" s="157">
        <v>5.1326299999999998</v>
      </c>
      <c r="P53" s="157">
        <v>7.8356700000000004</v>
      </c>
      <c r="Q53" s="157">
        <v>9.6096900000000005</v>
      </c>
      <c r="R53" s="157">
        <v>7.5151200000000005</v>
      </c>
      <c r="S53" s="157">
        <v>6.4231700000000007</v>
      </c>
      <c r="T53" s="157">
        <v>4.6779999999999999</v>
      </c>
      <c r="U53" s="3">
        <v>3.4462299999999999</v>
      </c>
    </row>
    <row r="54" spans="2:21" x14ac:dyDescent="0.25">
      <c r="N54" s="158" t="s">
        <v>62</v>
      </c>
      <c r="O54" s="157">
        <v>5.4493600000000004</v>
      </c>
      <c r="P54" s="157">
        <v>7.8463599999999998</v>
      </c>
      <c r="Q54" s="157">
        <v>9.6208200000000001</v>
      </c>
      <c r="R54" s="157">
        <v>7.5499099999999997</v>
      </c>
      <c r="S54" s="157">
        <v>6.18337</v>
      </c>
      <c r="T54" s="157">
        <v>5.1985099999999997</v>
      </c>
      <c r="U54" s="3">
        <v>3.3951799999999999</v>
      </c>
    </row>
    <row r="55" spans="2:21" x14ac:dyDescent="0.25">
      <c r="N55" s="158" t="s">
        <v>63</v>
      </c>
      <c r="O55" s="157">
        <v>4.8320600000000002</v>
      </c>
      <c r="P55" s="157">
        <v>6.6243399999999992</v>
      </c>
      <c r="Q55" s="157">
        <v>8.5686499999999999</v>
      </c>
      <c r="R55" s="157">
        <v>6.9529999999999994</v>
      </c>
      <c r="S55" s="157">
        <v>5.3495900000000001</v>
      </c>
      <c r="T55" s="157">
        <v>3.6912800000000003</v>
      </c>
      <c r="U55" s="3">
        <v>3.0451099999999998</v>
      </c>
    </row>
    <row r="56" spans="2:21" ht="15.75" customHeight="1" x14ac:dyDescent="0.25">
      <c r="N56" s="158" t="s">
        <v>183</v>
      </c>
      <c r="O56" s="157">
        <v>2.1912399999999996</v>
      </c>
      <c r="P56" s="157">
        <v>4.7863199999999999</v>
      </c>
      <c r="Q56" s="157">
        <v>5.5981299999999994</v>
      </c>
      <c r="R56" s="157">
        <v>5.0180099999999994</v>
      </c>
      <c r="S56" s="157">
        <v>3.4476300000000002</v>
      </c>
      <c r="T56" s="157">
        <v>1.75231</v>
      </c>
      <c r="U56" s="3">
        <v>2.0305599999999999</v>
      </c>
    </row>
    <row r="61" spans="2:21" x14ac:dyDescent="0.25">
      <c r="N61" s="158"/>
      <c r="O61" s="157"/>
      <c r="P61" s="157"/>
      <c r="Q61" s="157"/>
      <c r="R61" s="157"/>
      <c r="S61" s="157"/>
      <c r="T61" s="157"/>
      <c r="U61" s="3"/>
    </row>
    <row r="62" spans="2:21" x14ac:dyDescent="0.25">
      <c r="N62" s="158"/>
      <c r="O62" s="157"/>
      <c r="P62" s="157"/>
      <c r="Q62" s="157"/>
      <c r="R62" s="157"/>
      <c r="S62" s="157"/>
      <c r="T62" s="157"/>
      <c r="U62" s="3"/>
    </row>
    <row r="63" spans="2:21" x14ac:dyDescent="0.25">
      <c r="N63" s="158"/>
      <c r="O63" s="157"/>
      <c r="P63" s="157"/>
      <c r="Q63" s="157"/>
      <c r="R63" s="157"/>
      <c r="S63" s="157"/>
      <c r="T63" s="157"/>
      <c r="U63" s="3"/>
    </row>
    <row r="64" spans="2:21" ht="15.75" customHeight="1" x14ac:dyDescent="0.25">
      <c r="N64" s="158"/>
      <c r="O64" s="157"/>
      <c r="P64" s="157"/>
      <c r="Q64" s="157"/>
      <c r="R64" s="157"/>
      <c r="S64" s="157"/>
      <c r="T64" s="157"/>
      <c r="U64" s="3"/>
    </row>
    <row r="65" spans="14:21" x14ac:dyDescent="0.25">
      <c r="N65" s="158"/>
      <c r="O65" s="157"/>
      <c r="P65" s="157"/>
      <c r="Q65" s="157"/>
      <c r="R65" s="157"/>
      <c r="S65" s="157"/>
      <c r="T65" s="157"/>
      <c r="U65" s="3"/>
    </row>
    <row r="72" spans="14:21" ht="15.75" customHeight="1" x14ac:dyDescent="0.25"/>
    <row r="80" spans="14:21" ht="15.75" customHeight="1" x14ac:dyDescent="0.25"/>
    <row r="88" ht="15.75" customHeight="1" x14ac:dyDescent="0.25"/>
    <row r="96" ht="15.75" customHeight="1" x14ac:dyDescent="0.25"/>
    <row r="104" ht="15.75" customHeight="1" x14ac:dyDescent="0.25"/>
  </sheetData>
  <mergeCells count="3">
    <mergeCell ref="O3:U3"/>
    <mergeCell ref="O27:U27"/>
    <mergeCell ref="O50:U50"/>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1:V92"/>
  <sheetViews>
    <sheetView workbookViewId="0">
      <selection activeCell="N88" sqref="N88"/>
    </sheetView>
  </sheetViews>
  <sheetFormatPr defaultRowHeight="15" x14ac:dyDescent="0.25"/>
  <cols>
    <col min="1" max="12" width="9.140625" style="1"/>
    <col min="13" max="13" width="12.42578125" style="1" customWidth="1"/>
    <col min="14" max="14" width="23.85546875" style="1" customWidth="1"/>
    <col min="15" max="15" width="12.7109375" style="1" customWidth="1"/>
    <col min="16" max="16" width="10.5703125" style="1" bestFit="1" customWidth="1"/>
    <col min="17" max="17" width="13.85546875" style="1" customWidth="1"/>
    <col min="18" max="18" width="12" style="1" customWidth="1"/>
    <col min="19" max="19" width="12.140625" style="1" customWidth="1"/>
    <col min="20" max="20" width="10.85546875" style="1" customWidth="1"/>
    <col min="21" max="21" width="10.7109375" style="1" bestFit="1" customWidth="1"/>
    <col min="22" max="22" width="10.5703125" style="1" bestFit="1" customWidth="1"/>
    <col min="23" max="16384" width="9.140625" style="1"/>
  </cols>
  <sheetData>
    <row r="1" spans="2:22" ht="15.75" x14ac:dyDescent="0.25">
      <c r="B1" s="4" t="s">
        <v>18</v>
      </c>
    </row>
    <row r="4" spans="2:22" ht="15.75" x14ac:dyDescent="0.25">
      <c r="B4" s="135" t="s">
        <v>358</v>
      </c>
      <c r="N4" s="81" t="s">
        <v>67</v>
      </c>
      <c r="O4" s="317" t="s">
        <v>120</v>
      </c>
      <c r="P4" s="317"/>
      <c r="Q4" s="317"/>
      <c r="R4" s="317"/>
      <c r="S4" s="317"/>
      <c r="T4" s="317"/>
      <c r="U4" s="317"/>
    </row>
    <row r="5" spans="2:22" ht="15.75" x14ac:dyDescent="0.25">
      <c r="B5" s="94" t="s">
        <v>12</v>
      </c>
      <c r="N5" s="42"/>
      <c r="O5" s="98">
        <v>2011</v>
      </c>
      <c r="P5" s="97">
        <v>2012</v>
      </c>
      <c r="Q5" s="97">
        <v>2013</v>
      </c>
      <c r="R5" s="97">
        <v>2014</v>
      </c>
      <c r="S5" s="97">
        <v>2015</v>
      </c>
      <c r="T5" s="97">
        <v>2016</v>
      </c>
      <c r="U5" s="97">
        <v>2017</v>
      </c>
    </row>
    <row r="6" spans="2:22" x14ac:dyDescent="0.25">
      <c r="B6" s="22" t="s">
        <v>27</v>
      </c>
      <c r="N6" s="99" t="s">
        <v>68</v>
      </c>
      <c r="O6" s="277">
        <v>344.87447750000001</v>
      </c>
      <c r="P6" s="278">
        <v>358.34770020000002</v>
      </c>
      <c r="Q6" s="278">
        <v>377.73756780000002</v>
      </c>
      <c r="R6" s="278">
        <v>409.77049520000003</v>
      </c>
      <c r="S6" s="278">
        <v>440.47913349999999</v>
      </c>
      <c r="T6" s="277">
        <v>427.3802925</v>
      </c>
      <c r="U6" s="278">
        <v>444.06107780000002</v>
      </c>
    </row>
    <row r="7" spans="2:22" x14ac:dyDescent="0.25">
      <c r="N7" s="126" t="s">
        <v>43</v>
      </c>
      <c r="O7" s="277">
        <v>269.22265179999999</v>
      </c>
      <c r="P7" s="278">
        <v>319.48808759999997</v>
      </c>
      <c r="Q7" s="278">
        <v>339.35250910000002</v>
      </c>
      <c r="R7" s="278">
        <v>364.16423989999998</v>
      </c>
      <c r="S7" s="278">
        <v>372.82911890000003</v>
      </c>
      <c r="T7" s="277">
        <v>396.49887740000003</v>
      </c>
      <c r="U7" s="278">
        <v>397.85828629999997</v>
      </c>
    </row>
    <row r="8" spans="2:22" x14ac:dyDescent="0.25">
      <c r="N8" s="99" t="s">
        <v>7</v>
      </c>
      <c r="O8" s="277">
        <v>318.6181267</v>
      </c>
      <c r="P8" s="278">
        <v>351.82577529999998</v>
      </c>
      <c r="Q8" s="278">
        <v>345.80996709999999</v>
      </c>
      <c r="R8" s="278">
        <v>320.86453130000001</v>
      </c>
      <c r="S8" s="278">
        <v>384.23618649999997</v>
      </c>
      <c r="T8" s="277">
        <v>382.95533870000003</v>
      </c>
      <c r="U8" s="278">
        <v>386.76365779999998</v>
      </c>
    </row>
    <row r="12" spans="2:22" ht="15.75" customHeight="1" x14ac:dyDescent="0.25">
      <c r="N12" s="79"/>
      <c r="O12" s="85"/>
      <c r="P12" s="5"/>
      <c r="Q12" s="5"/>
      <c r="R12" s="5"/>
      <c r="S12" s="5"/>
      <c r="T12" s="85"/>
      <c r="U12" s="5"/>
    </row>
    <row r="13" spans="2:22" x14ac:dyDescent="0.25">
      <c r="N13" s="84"/>
      <c r="O13" s="85"/>
      <c r="P13" s="5"/>
      <c r="Q13" s="5"/>
      <c r="R13" s="5"/>
      <c r="S13" s="5"/>
      <c r="T13" s="85"/>
      <c r="U13" s="5"/>
    </row>
    <row r="14" spans="2:22" ht="15.75" customHeight="1" x14ac:dyDescent="0.25">
      <c r="N14" s="79"/>
      <c r="O14" s="85"/>
      <c r="P14" s="5"/>
      <c r="Q14" s="5"/>
      <c r="R14" s="5"/>
      <c r="S14" s="5"/>
      <c r="T14" s="85"/>
      <c r="U14" s="5"/>
    </row>
    <row r="15" spans="2:22" x14ac:dyDescent="0.25">
      <c r="N15" s="79"/>
      <c r="O15" s="85"/>
      <c r="P15" s="5"/>
      <c r="Q15" s="5"/>
      <c r="R15" s="5"/>
      <c r="S15" s="5"/>
      <c r="T15" s="85"/>
      <c r="U15" s="5"/>
    </row>
    <row r="16" spans="2:22" x14ac:dyDescent="0.25">
      <c r="N16" s="84"/>
      <c r="O16" s="85"/>
      <c r="P16" s="5"/>
      <c r="Q16" s="5"/>
      <c r="R16" s="5"/>
      <c r="S16" s="5"/>
      <c r="T16" s="85"/>
      <c r="U16" s="5"/>
      <c r="V16" s="40"/>
    </row>
    <row r="17" spans="2:22" x14ac:dyDescent="0.25">
      <c r="N17" s="79"/>
      <c r="O17" s="85"/>
      <c r="P17" s="5"/>
      <c r="Q17" s="5"/>
      <c r="R17" s="5"/>
      <c r="S17" s="5"/>
      <c r="T17" s="85"/>
      <c r="U17" s="5"/>
      <c r="V17" s="40"/>
    </row>
    <row r="18" spans="2:22" x14ac:dyDescent="0.25">
      <c r="S18" s="2"/>
      <c r="T18" s="40"/>
      <c r="U18" s="40"/>
      <c r="V18" s="40"/>
    </row>
    <row r="19" spans="2:22" ht="15.75" customHeight="1" x14ac:dyDescent="0.25">
      <c r="S19" s="2"/>
      <c r="T19" s="40"/>
      <c r="U19" s="40"/>
      <c r="V19" s="40"/>
    </row>
    <row r="20" spans="2:22" x14ac:dyDescent="0.25">
      <c r="S20" s="2"/>
      <c r="T20" s="41"/>
      <c r="U20" s="41"/>
      <c r="V20" s="41"/>
    </row>
    <row r="28" spans="2:22" ht="15.75" x14ac:dyDescent="0.25">
      <c r="B28" s="135" t="s">
        <v>359</v>
      </c>
      <c r="N28" s="81" t="s">
        <v>67</v>
      </c>
      <c r="O28" s="317" t="s">
        <v>120</v>
      </c>
      <c r="P28" s="317"/>
      <c r="Q28" s="317"/>
      <c r="R28" s="317"/>
      <c r="S28" s="317"/>
      <c r="T28" s="317"/>
      <c r="U28" s="317"/>
    </row>
    <row r="29" spans="2:22" ht="15.75" x14ac:dyDescent="0.25">
      <c r="B29" s="94" t="s">
        <v>12</v>
      </c>
      <c r="O29" s="98">
        <v>2011</v>
      </c>
      <c r="P29" s="97">
        <v>2012</v>
      </c>
      <c r="Q29" s="97">
        <v>2013</v>
      </c>
      <c r="R29" s="97">
        <v>2014</v>
      </c>
      <c r="S29" s="97">
        <v>2015</v>
      </c>
      <c r="T29" s="97">
        <v>2016</v>
      </c>
      <c r="U29" s="97">
        <v>2017</v>
      </c>
    </row>
    <row r="30" spans="2:22" x14ac:dyDescent="0.25">
      <c r="B30" s="22" t="s">
        <v>27</v>
      </c>
      <c r="N30" s="79" t="s">
        <v>68</v>
      </c>
      <c r="O30" s="277">
        <v>257.72028039999998</v>
      </c>
      <c r="P30" s="278">
        <v>267.66688740000001</v>
      </c>
      <c r="Q30" s="278">
        <v>282.32953570000001</v>
      </c>
      <c r="R30" s="278">
        <v>304.2411214</v>
      </c>
      <c r="S30" s="278">
        <v>325.58414540000001</v>
      </c>
      <c r="T30" s="277">
        <v>313.03305119999999</v>
      </c>
      <c r="U30" s="278">
        <v>323.38478839999999</v>
      </c>
    </row>
    <row r="31" spans="2:22" x14ac:dyDescent="0.25">
      <c r="N31" s="84" t="s">
        <v>43</v>
      </c>
      <c r="O31" s="277">
        <v>200.309978</v>
      </c>
      <c r="P31" s="278">
        <v>237.42238900000001</v>
      </c>
      <c r="Q31" s="278">
        <v>250.4549835</v>
      </c>
      <c r="R31" s="278">
        <v>265.8951558</v>
      </c>
      <c r="S31" s="278">
        <v>272.70259609999999</v>
      </c>
      <c r="T31" s="277">
        <v>282.87906750000002</v>
      </c>
      <c r="U31" s="278">
        <v>278.33430509999999</v>
      </c>
    </row>
    <row r="32" spans="2:22" x14ac:dyDescent="0.25">
      <c r="N32" s="79" t="s">
        <v>7</v>
      </c>
      <c r="O32" s="277">
        <v>240.0091778</v>
      </c>
      <c r="P32" s="278">
        <v>264.63174090000001</v>
      </c>
      <c r="Q32" s="278">
        <v>261.00895919999999</v>
      </c>
      <c r="R32" s="278">
        <v>278.9601945</v>
      </c>
      <c r="S32" s="278">
        <v>287.19059750000002</v>
      </c>
      <c r="T32" s="277">
        <v>282.98606030000002</v>
      </c>
      <c r="U32" s="278">
        <v>284.44028709999998</v>
      </c>
    </row>
    <row r="33" spans="14:21" x14ac:dyDescent="0.25">
      <c r="N33" s="79"/>
      <c r="O33" s="85"/>
      <c r="P33" s="5"/>
      <c r="Q33" s="5"/>
      <c r="R33" s="5"/>
      <c r="S33" s="5"/>
      <c r="T33" s="85"/>
      <c r="U33" s="5"/>
    </row>
    <row r="34" spans="14:21" x14ac:dyDescent="0.25">
      <c r="N34" s="84"/>
      <c r="O34" s="85"/>
      <c r="P34" s="5"/>
      <c r="Q34" s="5"/>
      <c r="R34" s="5"/>
      <c r="S34" s="5"/>
      <c r="T34" s="85"/>
      <c r="U34" s="5"/>
    </row>
    <row r="35" spans="14:21" x14ac:dyDescent="0.25">
      <c r="N35" s="79"/>
      <c r="O35" s="85"/>
      <c r="P35" s="5"/>
      <c r="Q35" s="5"/>
      <c r="R35" s="5"/>
      <c r="S35" s="5"/>
      <c r="T35" s="85"/>
      <c r="U35" s="5"/>
    </row>
    <row r="36" spans="14:21" x14ac:dyDescent="0.25">
      <c r="N36" s="79"/>
      <c r="O36" s="85"/>
      <c r="P36" s="5"/>
      <c r="Q36" s="5"/>
      <c r="R36" s="5"/>
      <c r="S36" s="5"/>
      <c r="T36" s="85"/>
      <c r="U36" s="5"/>
    </row>
    <row r="37" spans="14:21" x14ac:dyDescent="0.25">
      <c r="N37" s="84"/>
      <c r="O37" s="85"/>
      <c r="P37" s="5"/>
      <c r="Q37" s="5"/>
      <c r="R37" s="5"/>
      <c r="S37" s="5"/>
      <c r="T37" s="85"/>
      <c r="U37" s="5"/>
    </row>
    <row r="38" spans="14:21" x14ac:dyDescent="0.25">
      <c r="N38" s="79"/>
      <c r="O38" s="85"/>
      <c r="P38" s="5"/>
      <c r="Q38" s="5"/>
      <c r="R38" s="5"/>
      <c r="S38" s="5"/>
      <c r="T38" s="85"/>
      <c r="U38" s="5"/>
    </row>
    <row r="39" spans="14:21" x14ac:dyDescent="0.25">
      <c r="N39" s="79"/>
      <c r="O39" s="85"/>
      <c r="P39" s="5"/>
      <c r="Q39" s="5"/>
      <c r="R39" s="5"/>
      <c r="S39" s="5"/>
      <c r="T39" s="85"/>
      <c r="U39" s="5"/>
    </row>
    <row r="40" spans="14:21" x14ac:dyDescent="0.25">
      <c r="N40" s="84"/>
      <c r="O40" s="85"/>
      <c r="P40" s="5"/>
      <c r="Q40" s="5"/>
      <c r="R40" s="5"/>
      <c r="S40" s="5"/>
      <c r="T40" s="85"/>
      <c r="U40" s="5"/>
    </row>
    <row r="41" spans="14:21" x14ac:dyDescent="0.25">
      <c r="N41" s="79"/>
      <c r="O41" s="85"/>
      <c r="P41" s="5"/>
      <c r="Q41" s="5"/>
      <c r="R41" s="5"/>
      <c r="S41" s="5"/>
      <c r="T41" s="85"/>
      <c r="U41" s="5"/>
    </row>
    <row r="52" spans="2:21" ht="15.75" x14ac:dyDescent="0.25">
      <c r="B52" s="159" t="s">
        <v>392</v>
      </c>
      <c r="N52" s="194" t="s">
        <v>69</v>
      </c>
      <c r="O52" s="317" t="s">
        <v>60</v>
      </c>
      <c r="P52" s="317"/>
      <c r="Q52" s="317"/>
      <c r="R52" s="317"/>
      <c r="S52" s="317"/>
      <c r="T52" s="317"/>
    </row>
    <row r="53" spans="2:21" ht="16.5" customHeight="1" x14ac:dyDescent="0.25">
      <c r="B53" s="94" t="s">
        <v>12</v>
      </c>
      <c r="O53" s="98">
        <v>2011</v>
      </c>
      <c r="P53" s="97">
        <v>2012</v>
      </c>
      <c r="Q53" s="97">
        <v>2013</v>
      </c>
      <c r="R53" s="97">
        <v>2014</v>
      </c>
      <c r="S53" s="238">
        <v>2015</v>
      </c>
      <c r="T53" s="238">
        <v>2016</v>
      </c>
      <c r="U53" s="237">
        <v>2017</v>
      </c>
    </row>
    <row r="54" spans="2:21" ht="14.25" customHeight="1" x14ac:dyDescent="0.25">
      <c r="B54" s="22" t="s">
        <v>27</v>
      </c>
      <c r="N54" s="120" t="s">
        <v>72</v>
      </c>
      <c r="O54" s="249">
        <v>381.7909004</v>
      </c>
      <c r="P54" s="249">
        <v>378.5835333</v>
      </c>
      <c r="Q54" s="249">
        <v>405.76246209999999</v>
      </c>
      <c r="R54" s="249">
        <v>434.89482450000003</v>
      </c>
      <c r="S54" s="249">
        <v>447.35976599999998</v>
      </c>
      <c r="T54" s="249">
        <v>435.1188856</v>
      </c>
      <c r="U54" s="278">
        <v>442.72653689999999</v>
      </c>
    </row>
    <row r="55" spans="2:21" x14ac:dyDescent="0.25">
      <c r="N55" s="120" t="s">
        <v>70</v>
      </c>
      <c r="O55" s="249">
        <v>346.71575200000001</v>
      </c>
      <c r="P55" s="249">
        <v>379.25582750000001</v>
      </c>
      <c r="Q55" s="249">
        <v>390.53497659999999</v>
      </c>
      <c r="R55" s="249">
        <v>417.19158859999999</v>
      </c>
      <c r="S55" s="249">
        <v>442.02994840000002</v>
      </c>
      <c r="T55" s="249">
        <v>435.23262749999998</v>
      </c>
      <c r="U55" s="278">
        <v>441.8552062</v>
      </c>
    </row>
    <row r="56" spans="2:21" x14ac:dyDescent="0.25">
      <c r="N56" s="120" t="s">
        <v>73</v>
      </c>
      <c r="O56" s="249">
        <v>333.18131690000001</v>
      </c>
      <c r="P56" s="249">
        <v>328.91081270000001</v>
      </c>
      <c r="Q56" s="249">
        <v>355.06497289999999</v>
      </c>
      <c r="R56" s="249">
        <v>380.5326986</v>
      </c>
      <c r="S56" s="249">
        <v>398.30527669999998</v>
      </c>
      <c r="T56" s="249">
        <v>398.71163259999997</v>
      </c>
      <c r="U56" s="278">
        <v>405.51321130000002</v>
      </c>
    </row>
    <row r="57" spans="2:21" x14ac:dyDescent="0.25">
      <c r="N57" s="120" t="s">
        <v>71</v>
      </c>
      <c r="O57" s="249">
        <v>292.853498</v>
      </c>
      <c r="P57" s="249">
        <v>350.068896</v>
      </c>
      <c r="Q57" s="249">
        <v>328.73366950000002</v>
      </c>
      <c r="R57" s="249">
        <v>354.66525189999999</v>
      </c>
      <c r="S57" s="249">
        <v>375.67087830000003</v>
      </c>
      <c r="T57" s="249">
        <v>370.4933297</v>
      </c>
      <c r="U57" s="278">
        <v>382.90239220000001</v>
      </c>
    </row>
    <row r="58" spans="2:21" ht="15.75" customHeight="1" x14ac:dyDescent="0.25">
      <c r="N58" s="120"/>
      <c r="O58" s="249"/>
      <c r="P58" s="249"/>
      <c r="Q58" s="249"/>
      <c r="R58" s="249"/>
      <c r="S58" s="249"/>
      <c r="T58" s="249"/>
      <c r="U58" s="278"/>
    </row>
    <row r="59" spans="2:21" x14ac:dyDescent="0.25">
      <c r="N59" s="120"/>
      <c r="O59" s="249"/>
      <c r="P59" s="249"/>
      <c r="Q59" s="249"/>
      <c r="R59" s="249"/>
      <c r="S59" s="249"/>
      <c r="T59" s="249"/>
      <c r="U59" s="278"/>
    </row>
    <row r="60" spans="2:21" x14ac:dyDescent="0.25">
      <c r="N60" s="120"/>
      <c r="O60" s="249"/>
      <c r="P60" s="249"/>
      <c r="Q60" s="249"/>
      <c r="R60" s="249"/>
      <c r="S60" s="249"/>
      <c r="T60" s="249"/>
      <c r="U60" s="278"/>
    </row>
    <row r="61" spans="2:21" x14ac:dyDescent="0.25">
      <c r="N61" s="120"/>
      <c r="O61" s="249"/>
      <c r="P61" s="249"/>
      <c r="Q61" s="249"/>
      <c r="R61" s="249"/>
      <c r="S61" s="249"/>
      <c r="T61" s="249"/>
      <c r="U61" s="278"/>
    </row>
    <row r="62" spans="2:21" x14ac:dyDescent="0.25">
      <c r="O62" s="80"/>
      <c r="P62" s="80"/>
      <c r="Q62" s="80"/>
      <c r="R62" s="80"/>
      <c r="S62" s="80"/>
      <c r="T62" s="80"/>
    </row>
    <row r="63" spans="2:21" x14ac:dyDescent="0.25">
      <c r="O63" s="80"/>
      <c r="P63" s="80"/>
      <c r="Q63" s="80"/>
      <c r="R63" s="80"/>
      <c r="S63" s="80"/>
      <c r="T63" s="80"/>
    </row>
    <row r="64" spans="2:21" x14ac:dyDescent="0.25">
      <c r="N64" s="120"/>
      <c r="O64" s="80"/>
      <c r="P64" s="80"/>
      <c r="Q64" s="80"/>
      <c r="R64" s="80"/>
      <c r="S64" s="80"/>
      <c r="T64" s="80"/>
    </row>
    <row r="65" spans="2:21" ht="15.75" customHeight="1" x14ac:dyDescent="0.25">
      <c r="O65" s="80"/>
      <c r="P65" s="80"/>
      <c r="Q65" s="80"/>
      <c r="R65" s="80"/>
      <c r="S65" s="80"/>
      <c r="T65" s="80"/>
    </row>
    <row r="73" spans="2:21" ht="15.75" customHeight="1" x14ac:dyDescent="0.25"/>
    <row r="76" spans="2:21" ht="15.75" x14ac:dyDescent="0.25">
      <c r="B76" s="135" t="s">
        <v>147</v>
      </c>
      <c r="N76" s="81" t="s">
        <v>74</v>
      </c>
      <c r="O76" s="321" t="s">
        <v>66</v>
      </c>
      <c r="P76" s="321"/>
      <c r="Q76" s="321"/>
      <c r="R76" s="321"/>
      <c r="S76" s="321"/>
      <c r="T76" s="321"/>
    </row>
    <row r="77" spans="2:21" ht="15.75" x14ac:dyDescent="0.25">
      <c r="B77" s="94" t="s">
        <v>12</v>
      </c>
      <c r="O77" s="98">
        <v>2011</v>
      </c>
      <c r="P77" s="97">
        <v>2012</v>
      </c>
      <c r="Q77" s="97">
        <v>2013</v>
      </c>
      <c r="R77" s="97">
        <v>2014</v>
      </c>
      <c r="S77" s="97">
        <v>2015</v>
      </c>
      <c r="T77" s="97">
        <v>2016</v>
      </c>
      <c r="U77" s="286">
        <v>2017</v>
      </c>
    </row>
    <row r="78" spans="2:21" ht="15.75" customHeight="1" x14ac:dyDescent="0.25">
      <c r="B78" s="22" t="s">
        <v>27</v>
      </c>
      <c r="N78" s="87" t="s">
        <v>2</v>
      </c>
      <c r="O78" s="249">
        <v>159.02871959999999</v>
      </c>
      <c r="P78" s="249">
        <v>257.1042559</v>
      </c>
      <c r="Q78" s="249">
        <v>212.71430290000001</v>
      </c>
      <c r="R78" s="249">
        <v>231.4623948</v>
      </c>
      <c r="S78" s="249">
        <v>223.83344550000001</v>
      </c>
      <c r="T78" s="249">
        <v>240.53851370000001</v>
      </c>
      <c r="U78" s="278">
        <v>230.14836220000001</v>
      </c>
    </row>
    <row r="79" spans="2:21" ht="15.75" customHeight="1" x14ac:dyDescent="0.25">
      <c r="N79" s="88" t="s">
        <v>53</v>
      </c>
      <c r="O79" s="249">
        <v>276.30633440000003</v>
      </c>
      <c r="P79" s="249">
        <v>300.32768329999999</v>
      </c>
      <c r="Q79" s="249">
        <v>312.59914730000003</v>
      </c>
      <c r="R79" s="249">
        <v>326.66295079999998</v>
      </c>
      <c r="S79" s="249">
        <v>349.24623450000001</v>
      </c>
      <c r="T79" s="249">
        <v>366.47890569999998</v>
      </c>
      <c r="U79" s="278">
        <v>384.50739010000001</v>
      </c>
    </row>
    <row r="80" spans="2:21" x14ac:dyDescent="0.25">
      <c r="N80" s="88" t="s">
        <v>75</v>
      </c>
      <c r="O80" s="249">
        <v>353.40382340000002</v>
      </c>
      <c r="P80" s="249">
        <v>376.31128369999999</v>
      </c>
      <c r="Q80" s="249">
        <v>377.94953240000001</v>
      </c>
      <c r="R80" s="249">
        <v>410.97730080000002</v>
      </c>
      <c r="S80" s="249">
        <v>441.40493079999999</v>
      </c>
      <c r="T80" s="249">
        <v>441.71780669999998</v>
      </c>
      <c r="U80" s="278">
        <v>449.11479739999999</v>
      </c>
    </row>
    <row r="81" spans="14:21" x14ac:dyDescent="0.25">
      <c r="N81" s="88" t="s">
        <v>76</v>
      </c>
      <c r="O81" s="249">
        <v>380.91119170000002</v>
      </c>
      <c r="P81" s="249">
        <v>384.81556819999997</v>
      </c>
      <c r="Q81" s="249">
        <v>399.21396570000002</v>
      </c>
      <c r="R81" s="249">
        <v>422.7602286</v>
      </c>
      <c r="S81" s="249">
        <v>438.99276070000002</v>
      </c>
      <c r="T81" s="249">
        <v>424.71125590000003</v>
      </c>
      <c r="U81" s="278">
        <v>431.81654309999999</v>
      </c>
    </row>
    <row r="82" spans="14:21" x14ac:dyDescent="0.25">
      <c r="N82" s="88" t="s">
        <v>152</v>
      </c>
      <c r="O82" s="249">
        <v>375.0226318</v>
      </c>
      <c r="P82" s="249">
        <v>374.91031220000002</v>
      </c>
      <c r="Q82" s="249">
        <v>350.75707219999998</v>
      </c>
      <c r="R82" s="249">
        <v>373.00310949999999</v>
      </c>
      <c r="S82" s="249">
        <v>378.53429779999999</v>
      </c>
      <c r="T82" s="249">
        <v>374.96664709999999</v>
      </c>
      <c r="U82" s="278">
        <v>386.3705587</v>
      </c>
    </row>
    <row r="83" spans="14:21" x14ac:dyDescent="0.25">
      <c r="N83" s="87"/>
      <c r="O83" s="249"/>
      <c r="P83" s="249"/>
      <c r="Q83" s="249"/>
      <c r="R83" s="249"/>
      <c r="S83" s="249"/>
      <c r="T83" s="249"/>
      <c r="U83" s="278"/>
    </row>
    <row r="84" spans="14:21" x14ac:dyDescent="0.25">
      <c r="N84" s="88"/>
      <c r="O84" s="249"/>
      <c r="P84" s="249"/>
      <c r="Q84" s="249"/>
      <c r="R84" s="249"/>
      <c r="S84" s="249"/>
      <c r="T84" s="249"/>
      <c r="U84" s="278"/>
    </row>
    <row r="85" spans="14:21" x14ac:dyDescent="0.25">
      <c r="N85" s="88"/>
      <c r="O85" s="249"/>
      <c r="P85" s="249"/>
      <c r="Q85" s="249"/>
      <c r="R85" s="249"/>
      <c r="S85" s="249"/>
      <c r="T85" s="249"/>
      <c r="U85" s="278"/>
    </row>
    <row r="86" spans="14:21" x14ac:dyDescent="0.25">
      <c r="N86" s="88"/>
      <c r="O86" s="249"/>
      <c r="P86" s="249"/>
      <c r="Q86" s="249"/>
      <c r="R86" s="249"/>
      <c r="S86" s="249"/>
      <c r="T86" s="249"/>
      <c r="U86" s="278"/>
    </row>
    <row r="87" spans="14:21" x14ac:dyDescent="0.25">
      <c r="N87" s="88"/>
      <c r="O87" s="249"/>
      <c r="P87" s="249"/>
      <c r="Q87" s="249"/>
      <c r="R87" s="249"/>
      <c r="S87" s="249"/>
      <c r="T87" s="249"/>
      <c r="U87" s="278"/>
    </row>
    <row r="88" spans="14:21" x14ac:dyDescent="0.25">
      <c r="O88" s="80"/>
      <c r="P88" s="80"/>
      <c r="Q88" s="80"/>
      <c r="R88" s="80"/>
      <c r="S88" s="80"/>
      <c r="T88" s="80"/>
    </row>
    <row r="89" spans="14:21" x14ac:dyDescent="0.25">
      <c r="O89" s="80"/>
      <c r="P89" s="80"/>
      <c r="Q89" s="80"/>
      <c r="R89" s="80"/>
      <c r="S89" s="80"/>
      <c r="T89" s="80"/>
    </row>
    <row r="90" spans="14:21" x14ac:dyDescent="0.25">
      <c r="O90" s="80"/>
      <c r="P90" s="80"/>
      <c r="Q90" s="80"/>
      <c r="R90" s="80"/>
      <c r="S90" s="80"/>
      <c r="T90" s="80"/>
    </row>
    <row r="91" spans="14:21" x14ac:dyDescent="0.25">
      <c r="O91" s="80"/>
      <c r="P91" s="80"/>
      <c r="Q91" s="80"/>
      <c r="R91" s="80"/>
      <c r="S91" s="80"/>
      <c r="T91" s="80"/>
    </row>
    <row r="92" spans="14:21" x14ac:dyDescent="0.25">
      <c r="O92" s="80"/>
      <c r="P92" s="80"/>
      <c r="Q92" s="80"/>
      <c r="R92" s="80"/>
      <c r="S92" s="80"/>
      <c r="T92" s="80"/>
    </row>
  </sheetData>
  <mergeCells count="4">
    <mergeCell ref="O4:U4"/>
    <mergeCell ref="O28:U28"/>
    <mergeCell ref="O52:T52"/>
    <mergeCell ref="O76:T76"/>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14</vt:i4>
      </vt:variant>
      <vt:variant>
        <vt:lpstr>Namngivna områden</vt:lpstr>
      </vt:variant>
      <vt:variant>
        <vt:i4>3</vt:i4>
      </vt:variant>
    </vt:vector>
  </HeadingPairs>
  <TitlesOfParts>
    <vt:vector size="17" baseType="lpstr">
      <vt:lpstr>Innehåll</vt:lpstr>
      <vt:lpstr>Bakgrund</vt:lpstr>
      <vt:lpstr>Svenska bolånetagare</vt:lpstr>
      <vt:lpstr>Hushållens amorteringar</vt:lpstr>
      <vt:lpstr>Hushållens betalningsförmåga</vt:lpstr>
      <vt:lpstr>Bilaga 1</vt:lpstr>
      <vt:lpstr>Belåningsgrad</vt:lpstr>
      <vt:lpstr>Blancolån</vt:lpstr>
      <vt:lpstr>Skuldkvot</vt:lpstr>
      <vt:lpstr>Amortering</vt:lpstr>
      <vt:lpstr>Ränte- och skuldbetalningskvot</vt:lpstr>
      <vt:lpstr>Månadsöverskott</vt:lpstr>
      <vt:lpstr>Inkomstdelier</vt:lpstr>
      <vt:lpstr>Data över befintliga lån</vt:lpstr>
      <vt:lpstr>'Svenska bolånetagare'!_Toc381721460</vt:lpstr>
      <vt:lpstr>'Svenska bolånetagare'!_Toc381721461</vt:lpstr>
      <vt:lpstr>'Hushållens betalningsförmåga'!_Toc381721464</vt:lpstr>
    </vt:vector>
  </TitlesOfParts>
  <Company>Finansinspektionen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Wallin Fredholm</dc:creator>
  <cp:lastModifiedBy>Carsten Larsen</cp:lastModifiedBy>
  <dcterms:created xsi:type="dcterms:W3CDTF">2013-02-21T15:19:46Z</dcterms:created>
  <dcterms:modified xsi:type="dcterms:W3CDTF">2018-04-05T08:15:39Z</dcterms:modified>
</cp:coreProperties>
</file>